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0" documentId="13_ncr:1_{E24B0916-E421-4C17-A999-5F07C24E3771}" xr6:coauthVersionLast="36" xr6:coauthVersionMax="47" xr10:uidLastSave="{00000000-0000-0000-0000-000000000000}"/>
  <bookViews>
    <workbookView xWindow="0" yWindow="0" windowWidth="25200" windowHeight="13170" tabRatio="851" activeTab="2" xr2:uid="{00000000-000D-0000-FFFF-FFFF00000000}"/>
  </bookViews>
  <sheets>
    <sheet name="sous-sol Delafontaine" sheetId="23" r:id="rId1"/>
    <sheet name="RDC def " sheetId="19" r:id="rId2"/>
    <sheet name="imagerie médicale  " sheetId="21" r:id="rId3"/>
  </sheets>
  <definedNames>
    <definedName name="_xlnm.Print_Area" localSheetId="1">'RDC def '!$A$1:$H$327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5" i="21" l="1"/>
  <c r="D115" i="21"/>
  <c r="C115" i="21"/>
  <c r="E79" i="21"/>
  <c r="D79" i="21"/>
  <c r="C79" i="21"/>
  <c r="E51" i="21"/>
  <c r="D51" i="21"/>
  <c r="C51" i="21"/>
  <c r="E12" i="21"/>
  <c r="E117" i="21" s="1"/>
  <c r="D12" i="21"/>
  <c r="D117" i="21" s="1"/>
  <c r="C12" i="21"/>
  <c r="C117" i="21" s="1"/>
  <c r="G250" i="23" l="1"/>
  <c r="F250" i="23"/>
  <c r="E250" i="23"/>
  <c r="D250" i="23"/>
  <c r="C9" i="23"/>
  <c r="C250" i="23" s="1"/>
  <c r="C289" i="19"/>
  <c r="E311" i="19"/>
  <c r="F311" i="19"/>
  <c r="G311" i="19"/>
  <c r="C174" i="19"/>
  <c r="C175" i="19"/>
  <c r="D300" i="19" l="1"/>
  <c r="C300" i="19"/>
  <c r="C249" i="19"/>
  <c r="C240" i="19"/>
  <c r="C234" i="19"/>
  <c r="C232" i="19"/>
  <c r="D164" i="19" l="1"/>
  <c r="D311" i="19" s="1"/>
  <c r="C164" i="19"/>
  <c r="C311" i="19" s="1"/>
</calcChain>
</file>

<file path=xl/sharedStrings.xml><?xml version="1.0" encoding="utf-8"?>
<sst xmlns="http://schemas.openxmlformats.org/spreadsheetml/2006/main" count="1626" uniqueCount="581">
  <si>
    <t>BMC - Bâtiment Médico-chirurgical</t>
  </si>
  <si>
    <t xml:space="preserve">Sous sol 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</si>
  <si>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</si>
  <si>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</si>
  <si>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</si>
  <si>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</si>
  <si>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</si>
  <si>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</si>
  <si>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</si>
  <si>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</si>
  <si>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Dispositif médicaux </t>
  </si>
  <si>
    <t xml:space="preserve">stockage 1 comprend : 1 bureau pharmacien, 4 postes informatiques, une banque d'accueil, 1 lave main et 3 bureaux </t>
  </si>
  <si>
    <t>carrelage</t>
  </si>
  <si>
    <t>zone de réception</t>
  </si>
  <si>
    <t>office</t>
  </si>
  <si>
    <t>stockage 2</t>
  </si>
  <si>
    <t>zone de distribution</t>
  </si>
  <si>
    <t>thermoplastique</t>
  </si>
  <si>
    <t>Magasin general</t>
  </si>
  <si>
    <t>Comptoir</t>
  </si>
  <si>
    <t>béton peint</t>
  </si>
  <si>
    <t xml:space="preserve">Réserve - Open office </t>
  </si>
  <si>
    <t>Bureau</t>
  </si>
  <si>
    <t>Local 3</t>
  </si>
  <si>
    <t>Stockage 1+ lave main</t>
  </si>
  <si>
    <t>CTA</t>
  </si>
  <si>
    <t>Stockage 2 + Lave main</t>
  </si>
  <si>
    <t>Office</t>
  </si>
  <si>
    <t xml:space="preserve"> Reserve 3</t>
  </si>
  <si>
    <t>Réserve magasin  1</t>
  </si>
  <si>
    <t>Réserve magasin 2</t>
  </si>
  <si>
    <t>Sanitaire  6 Vestaire H</t>
  </si>
  <si>
    <t>Sanitaire 5 Vestaire F</t>
  </si>
  <si>
    <t>Local stockage salubrité</t>
  </si>
  <si>
    <t>beton peint</t>
  </si>
  <si>
    <t>Local salubrité / Office</t>
  </si>
  <si>
    <t>Reprographie</t>
  </si>
  <si>
    <t>Réserve 1</t>
  </si>
  <si>
    <t>Réserve  2 - open office + Kitchenette</t>
  </si>
  <si>
    <t>Réserve 3</t>
  </si>
  <si>
    <t xml:space="preserve">Lingerie </t>
  </si>
  <si>
    <t>Déshabilloire</t>
  </si>
  <si>
    <t>Stockage - circulation</t>
  </si>
  <si>
    <t>Stockage  - Zone de travail</t>
  </si>
  <si>
    <t xml:space="preserve">Réserve - Bureau - Office </t>
  </si>
  <si>
    <t>Réserve - office</t>
  </si>
  <si>
    <t xml:space="preserve">Service hygiène </t>
  </si>
  <si>
    <t>Bureau open space + cuisine + office + réunion</t>
  </si>
  <si>
    <t>bureau médecin</t>
  </si>
  <si>
    <t xml:space="preserve">bureau cadre hygieniste </t>
  </si>
  <si>
    <t>Archive médical</t>
  </si>
  <si>
    <t>Archive réserve  1</t>
  </si>
  <si>
    <t>béton - carrelage</t>
  </si>
  <si>
    <t>1f/trimestre</t>
  </si>
  <si>
    <t xml:space="preserve">Circulation </t>
  </si>
  <si>
    <t>Archive réserve  2</t>
  </si>
  <si>
    <t>Archive réserve  3</t>
  </si>
  <si>
    <t>Archive réserve  4</t>
  </si>
  <si>
    <t>Secteurs Syndicats</t>
  </si>
  <si>
    <t>Bureau syndicats  B1</t>
  </si>
  <si>
    <t>Bureau syndicats  B 2</t>
  </si>
  <si>
    <t>Bureau syndicats  B3</t>
  </si>
  <si>
    <t>Bureau syndicats  B 4</t>
  </si>
  <si>
    <t>Bureau syndicats  B5</t>
  </si>
  <si>
    <t xml:space="preserve">Local vélo </t>
  </si>
  <si>
    <t>Service informatique</t>
  </si>
  <si>
    <t>SI - Bureau  B1</t>
  </si>
  <si>
    <t xml:space="preserve">thermoplastique </t>
  </si>
  <si>
    <t>SI - Salle de réunion S1</t>
  </si>
  <si>
    <t>SI - Bureau B2</t>
  </si>
  <si>
    <t>SI - Bureau B3</t>
  </si>
  <si>
    <t>SI - Bureau  B4</t>
  </si>
  <si>
    <t>SI - Bureau B5</t>
  </si>
  <si>
    <t>SI - Bureau B6</t>
  </si>
  <si>
    <t>SI - Circulation</t>
  </si>
  <si>
    <t>SI - Réserve</t>
  </si>
  <si>
    <t>SI - Sanitaire 1</t>
  </si>
  <si>
    <t xml:space="preserve">SI - Secrétariat </t>
  </si>
  <si>
    <t>SI - Bureau - Secretariat</t>
  </si>
  <si>
    <t>Bureau B7</t>
  </si>
  <si>
    <t>SI - Bureau B8</t>
  </si>
  <si>
    <t>SI - Bureau B9 open space</t>
  </si>
  <si>
    <t xml:space="preserve">SI - Salle des serveur </t>
  </si>
  <si>
    <t xml:space="preserve">dalle sans plancher </t>
  </si>
  <si>
    <t>SI - Bureau  B10</t>
  </si>
  <si>
    <t>SI - Sanitaire 2</t>
  </si>
  <si>
    <t>SI - salle de formation S2</t>
  </si>
  <si>
    <t xml:space="preserve">SI - Office </t>
  </si>
  <si>
    <t>Nouvelle stérilisation</t>
  </si>
  <si>
    <t>stockage consommable</t>
  </si>
  <si>
    <t> </t>
  </si>
  <si>
    <t>local ménage</t>
  </si>
  <si>
    <t>zone arrivée</t>
  </si>
  <si>
    <t>local déchets</t>
  </si>
  <si>
    <t>vestiaires avec 1 douche  2 wc</t>
  </si>
  <si>
    <t>office détente salle de réunion</t>
  </si>
  <si>
    <t>bureau pharmacien</t>
  </si>
  <si>
    <t>bureau du cadre</t>
  </si>
  <si>
    <t>zone de lavage</t>
  </si>
  <si>
    <t>zone de déchargement</t>
  </si>
  <si>
    <t>sas personnel</t>
  </si>
  <si>
    <t>sas matériel</t>
  </si>
  <si>
    <t>dégagement</t>
  </si>
  <si>
    <t>sas</t>
  </si>
  <si>
    <t>zone de conditionnement</t>
  </si>
  <si>
    <t>bureau supervision</t>
  </si>
  <si>
    <t>décartonnage</t>
  </si>
  <si>
    <t>osmoseur</t>
  </si>
  <si>
    <t>Secteur kiné sanitaires vestiaires et circulation</t>
  </si>
  <si>
    <t xml:space="preserve">Circulation - galerie </t>
  </si>
  <si>
    <t>Sanitaire  4 + Fontaine à eau</t>
  </si>
  <si>
    <t>Sanitaire  3</t>
  </si>
  <si>
    <t>Vestiaire communs Femme</t>
  </si>
  <si>
    <t>Sanitaire 2  FEMMES/ Douche = 4</t>
  </si>
  <si>
    <t>sanitaire handicapés</t>
  </si>
  <si>
    <t xml:space="preserve">Vestiaire communs hommes </t>
  </si>
  <si>
    <t>Sanitaire 1  HOMMES/ Douche = 4</t>
  </si>
  <si>
    <t xml:space="preserve">Kiné vestiaire </t>
  </si>
  <si>
    <t>Office des kinés</t>
  </si>
  <si>
    <t xml:space="preserve">Sanitaire  des kinés </t>
  </si>
  <si>
    <t>Galerie</t>
  </si>
  <si>
    <t>ciment peint</t>
  </si>
  <si>
    <t>Laboratoire - Circulation</t>
  </si>
  <si>
    <t>Circulation vers labo</t>
  </si>
  <si>
    <t xml:space="preserve">circulation laboratoire </t>
  </si>
  <si>
    <t xml:space="preserve">coursive </t>
  </si>
  <si>
    <t>Pharmacie</t>
  </si>
  <si>
    <t>accueil / rétrocession</t>
  </si>
  <si>
    <t>Couloir commande</t>
  </si>
  <si>
    <t>Bureau des commandes  B1</t>
  </si>
  <si>
    <t>bureau DES PHARMACIENS  B2</t>
  </si>
  <si>
    <t>Distribution</t>
  </si>
  <si>
    <t>Stockage stupéfiants</t>
  </si>
  <si>
    <t>bureau du cadre B3</t>
  </si>
  <si>
    <t>travées</t>
  </si>
  <si>
    <t xml:space="preserve">zone d'accueil des services </t>
  </si>
  <si>
    <t>Chambre froide</t>
  </si>
  <si>
    <t>Solutés massifs</t>
  </si>
  <si>
    <t xml:space="preserve">fluides médicaux </t>
  </si>
  <si>
    <t>réserves fumoirs</t>
  </si>
  <si>
    <t>chambre de garde</t>
  </si>
  <si>
    <t>circulation</t>
  </si>
  <si>
    <t>secretariat</t>
  </si>
  <si>
    <t>réception chimio</t>
  </si>
  <si>
    <t>bureau chef de service 4</t>
  </si>
  <si>
    <t>bureau liquidation B5</t>
  </si>
  <si>
    <t>documentation</t>
  </si>
  <si>
    <t>salle de réunion / Office</t>
  </si>
  <si>
    <t>sanitaire face autocom</t>
  </si>
  <si>
    <t xml:space="preserve"> Secteur nutrition parentérale</t>
  </si>
  <si>
    <t>communs</t>
  </si>
  <si>
    <t>réception stockage</t>
  </si>
  <si>
    <t>vestiaire</t>
  </si>
  <si>
    <t>WC</t>
  </si>
  <si>
    <t xml:space="preserve">bureau pharmacien   </t>
  </si>
  <si>
    <t>stockage et contrôle</t>
  </si>
  <si>
    <t>préparatoire</t>
  </si>
  <si>
    <t>Zone technique/ protégée</t>
  </si>
  <si>
    <t>Couloir de circulation classe D</t>
  </si>
  <si>
    <t xml:space="preserve"> Zone de stockage matériel décartonné</t>
  </si>
  <si>
    <t>Sas de transfert 1</t>
  </si>
  <si>
    <t>Local ménage zone sale</t>
  </si>
  <si>
    <t>Placard technique</t>
  </si>
  <si>
    <t>SAS décontamination</t>
  </si>
  <si>
    <t>SAS habillage stérile</t>
  </si>
  <si>
    <t>Zone rangement chariot 1</t>
  </si>
  <si>
    <t>Zone de production</t>
  </si>
  <si>
    <t>Salle de conditionnement</t>
  </si>
  <si>
    <t>SAS de transfert 2</t>
  </si>
  <si>
    <t xml:space="preserve">Service Chambre Mortuaire </t>
  </si>
  <si>
    <t>salon 1</t>
  </si>
  <si>
    <t>PVC</t>
  </si>
  <si>
    <t>salon 2</t>
  </si>
  <si>
    <t>bureau B1</t>
  </si>
  <si>
    <t>ablution</t>
  </si>
  <si>
    <t>WC PMR</t>
  </si>
  <si>
    <t>HALL 1</t>
  </si>
  <si>
    <t>Hall 2</t>
  </si>
  <si>
    <t>ablution 2</t>
  </si>
  <si>
    <t>salle de cérémonie</t>
  </si>
  <si>
    <t>rangement</t>
  </si>
  <si>
    <t>bureau   B2</t>
  </si>
  <si>
    <t>prélèvement cornée</t>
  </si>
  <si>
    <t>local chariot</t>
  </si>
  <si>
    <t>salle de préparation 1</t>
  </si>
  <si>
    <t>salle de préparation 2</t>
  </si>
  <si>
    <t>vestiaire Hommes</t>
  </si>
  <si>
    <t>vestiaire femmes</t>
  </si>
  <si>
    <t>Archives - biomédical</t>
  </si>
  <si>
    <t>circulation - vers archives</t>
  </si>
  <si>
    <t xml:space="preserve">circulation </t>
  </si>
  <si>
    <t>Open space - bureaux des archives</t>
  </si>
  <si>
    <t>bureau cadre B1</t>
  </si>
  <si>
    <t>réserve</t>
  </si>
  <si>
    <t xml:space="preserve">sas </t>
  </si>
  <si>
    <t xml:space="preserve">sanitaire1 - vestiaire  HOMMES </t>
  </si>
  <si>
    <t>sanitaire 2 - vestiaire FEMMES</t>
  </si>
  <si>
    <t>archives  1</t>
  </si>
  <si>
    <t>archives  2</t>
  </si>
  <si>
    <t>Bio - circulation</t>
  </si>
  <si>
    <t>Bio - bureau  B3</t>
  </si>
  <si>
    <t>Bio - bureau  B4</t>
  </si>
  <si>
    <t xml:space="preserve">Bio - atelier </t>
  </si>
  <si>
    <t xml:space="preserve">Bio - lavage </t>
  </si>
  <si>
    <t xml:space="preserve">Pma - circulation - </t>
  </si>
  <si>
    <t>PMA - accueil / salle d'attente</t>
  </si>
  <si>
    <t>PMA - box 1</t>
  </si>
  <si>
    <t>PMA - box receuillement 1</t>
  </si>
  <si>
    <t>PMA - box 2/ RESERVE</t>
  </si>
  <si>
    <t>PMA - pièce de receuillement  2</t>
  </si>
  <si>
    <t>Secteur salle du personnel</t>
  </si>
  <si>
    <t>office salle polyvalente</t>
  </si>
  <si>
    <t>Sanitaires handicapé</t>
  </si>
  <si>
    <t>sanitaire 1</t>
  </si>
  <si>
    <t xml:space="preserve"> sanitaire 2</t>
  </si>
  <si>
    <t>salle réserve  1</t>
  </si>
  <si>
    <t>reserve salle du personnel</t>
  </si>
  <si>
    <t>salle du personnel</t>
  </si>
  <si>
    <t>couloir circulaire</t>
  </si>
  <si>
    <t xml:space="preserve">archives divisés en secteur </t>
  </si>
  <si>
    <t xml:space="preserve">1fois par trimestre </t>
  </si>
  <si>
    <t>circulation vers salle du perso</t>
  </si>
  <si>
    <t xml:space="preserve">salle Alto archives </t>
  </si>
  <si>
    <t>1 fois par trimestre</t>
  </si>
  <si>
    <t>Médecine du travail</t>
  </si>
  <si>
    <t xml:space="preserve">Med du W : circulation, salle d'attente, Office, Point d'eau type évier de cuisine avec plan </t>
  </si>
  <si>
    <t xml:space="preserve">Med du W : sanitaire </t>
  </si>
  <si>
    <t>Med du W : secretariat</t>
  </si>
  <si>
    <t>Med du W : bureau psy</t>
  </si>
  <si>
    <t>Med du W : bureau infirmiere</t>
  </si>
  <si>
    <t>Med du W : deshabilloire</t>
  </si>
  <si>
    <t xml:space="preserve">Med du W : réserve </t>
  </si>
  <si>
    <t>Med du W : bureau med</t>
  </si>
  <si>
    <t xml:space="preserve">Med du W : Déshabilloire </t>
  </si>
  <si>
    <t>service social - service psy</t>
  </si>
  <si>
    <t xml:space="preserve">serv socia - salle d'attente </t>
  </si>
  <si>
    <t xml:space="preserve">serv socia - secretariat  </t>
  </si>
  <si>
    <t>serv socia - bureau   B1</t>
  </si>
  <si>
    <t xml:space="preserve">sanitaire </t>
  </si>
  <si>
    <t>vestiaire biomedical</t>
  </si>
  <si>
    <t xml:space="preserve">vestiaire urgence </t>
  </si>
  <si>
    <t>vestiaire securité</t>
  </si>
  <si>
    <t xml:space="preserve">serv psy : chambre de garde </t>
  </si>
  <si>
    <t xml:space="preserve">serv psy : sanitaire </t>
  </si>
  <si>
    <t>serv psy : bureau B2</t>
  </si>
  <si>
    <t>serv psy : bureau B3</t>
  </si>
  <si>
    <t>serv psy : bureau  B4</t>
  </si>
  <si>
    <t>serv psy : bureau B5</t>
  </si>
  <si>
    <t xml:space="preserve">TOTAL </t>
  </si>
  <si>
    <t>BMC / SAU</t>
  </si>
  <si>
    <t xml:space="preserve">Rez de chaussée </t>
  </si>
  <si>
    <t xml:space="preserve">Secteur consultation externe </t>
  </si>
  <si>
    <t>Consultation pédiatrique : Porte 1</t>
  </si>
  <si>
    <t>local pesée</t>
  </si>
  <si>
    <t>consult cellule programation</t>
  </si>
  <si>
    <t>sanitaires</t>
  </si>
  <si>
    <t>salle d'attente</t>
  </si>
  <si>
    <t>consultations box 4</t>
  </si>
  <si>
    <t>consultations box 5</t>
  </si>
  <si>
    <t>accueuil secretariat</t>
  </si>
  <si>
    <t>consultations box 3</t>
  </si>
  <si>
    <t>consultations box 2</t>
  </si>
  <si>
    <t>consultations box 1</t>
  </si>
  <si>
    <t>Consultation Neuro - pneumo : Porte 2</t>
  </si>
  <si>
    <t xml:space="preserve">Vestiaire </t>
  </si>
  <si>
    <t>consultation box 1</t>
  </si>
  <si>
    <t>consultation box 2 DR TREDEZ</t>
  </si>
  <si>
    <t>consultation box 3</t>
  </si>
  <si>
    <t>secretatiat</t>
  </si>
  <si>
    <t>Vestiaire /OFFICE</t>
  </si>
  <si>
    <t>Circulation + Attente</t>
  </si>
  <si>
    <t xml:space="preserve">Consultations </t>
  </si>
  <si>
    <t>consultations box 6</t>
  </si>
  <si>
    <t xml:space="preserve">accueil secretariat </t>
  </si>
  <si>
    <t xml:space="preserve">Consultation médecine interne : Porte 3 </t>
  </si>
  <si>
    <t>salle de pansements</t>
  </si>
  <si>
    <r>
      <rPr>
        <sz val="11"/>
        <color rgb="FF000000"/>
        <rFont val="Calibri"/>
        <scheme val="minor"/>
      </rPr>
      <t xml:space="preserve">sanitaires </t>
    </r>
    <r>
      <rPr>
        <b/>
        <sz val="11"/>
        <color rgb="FF000000"/>
        <rFont val="Calibri"/>
        <scheme val="minor"/>
      </rPr>
      <t>P.U.V.A</t>
    </r>
  </si>
  <si>
    <r>
      <rPr>
        <sz val="11"/>
        <color rgb="FF000000"/>
        <rFont val="Calibri"/>
        <scheme val="minor"/>
      </rPr>
      <t>derma chirurgie</t>
    </r>
    <r>
      <rPr>
        <b/>
        <sz val="11"/>
        <color rgb="FF000000"/>
        <rFont val="Calibri"/>
        <scheme val="minor"/>
      </rPr>
      <t xml:space="preserve"> A</t>
    </r>
  </si>
  <si>
    <r>
      <rPr>
        <sz val="11"/>
        <color rgb="FF000000"/>
        <rFont val="Calibri"/>
        <scheme val="minor"/>
      </rPr>
      <t>derma consult</t>
    </r>
    <r>
      <rPr>
        <b/>
        <sz val="11"/>
        <color rgb="FF000000"/>
        <rFont val="Calibri"/>
        <scheme val="minor"/>
      </rPr>
      <t xml:space="preserve"> B</t>
    </r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</si>
  <si>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C</t>
    </r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</si>
  <si>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D</t>
    </r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</si>
  <si>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E</t>
    </r>
  </si>
  <si>
    <t>SECRETARIAT MED- MEDECINE</t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</si>
  <si>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F</t>
    </r>
  </si>
  <si>
    <r>
      <rPr>
        <sz val="11"/>
        <color rgb="FF000000"/>
        <rFont val="Calibri"/>
      </rPr>
      <t xml:space="preserve">salle d'attente - circulation </t>
    </r>
    <r>
      <rPr>
        <b/>
        <sz val="10"/>
        <color rgb="FF000000"/>
        <rFont val="Calibri"/>
      </rPr>
      <t>COTE MEDECINE</t>
    </r>
  </si>
  <si>
    <r>
      <rPr>
        <sz val="11"/>
        <color rgb="FF000000"/>
        <rFont val="Calibri"/>
        <scheme val="minor"/>
      </rPr>
      <t xml:space="preserve">consultation </t>
    </r>
    <r>
      <rPr>
        <b/>
        <sz val="11"/>
        <color rgb="FF000000"/>
        <rFont val="Calibri"/>
        <scheme val="minor"/>
      </rPr>
      <t>G</t>
    </r>
  </si>
  <si>
    <t>accueil</t>
  </si>
  <si>
    <t>SECRETARIAT MED-DERMATO</t>
  </si>
  <si>
    <t>reserve - office</t>
  </si>
  <si>
    <r>
      <rPr>
        <sz val="11"/>
        <color rgb="FF000000"/>
        <rFont val="Calibri"/>
      </rPr>
      <t xml:space="preserve">consultation </t>
    </r>
    <r>
      <rPr>
        <b/>
        <sz val="11"/>
        <color rgb="FF000000"/>
        <rFont val="Calibri"/>
      </rPr>
      <t>H (IDE)</t>
    </r>
  </si>
  <si>
    <r>
      <rPr>
        <sz val="11"/>
        <color rgb="FF000000"/>
        <rFont val="Calibri"/>
      </rPr>
      <t>consultation</t>
    </r>
    <r>
      <rPr>
        <b/>
        <sz val="11"/>
        <color rgb="FF000000"/>
        <rFont val="Calibri"/>
      </rPr>
      <t xml:space="preserve">  I ECHO</t>
    </r>
  </si>
  <si>
    <r>
      <rPr>
        <sz val="11"/>
        <color rgb="FF000000"/>
        <rFont val="Calibri"/>
      </rPr>
      <t>consultation</t>
    </r>
    <r>
      <rPr>
        <b/>
        <sz val="11"/>
        <color rgb="FF000000"/>
        <rFont val="Calibri"/>
      </rPr>
      <t xml:space="preserve"> J</t>
    </r>
  </si>
  <si>
    <r>
      <rPr>
        <sz val="11"/>
        <color rgb="FF000000"/>
        <rFont val="Calibri"/>
        <scheme val="minor"/>
      </rPr>
      <t xml:space="preserve">consultation </t>
    </r>
    <r>
      <rPr>
        <b/>
        <sz val="11"/>
        <color rgb="FF000000"/>
        <rFont val="Calibri"/>
        <scheme val="minor"/>
      </rPr>
      <t>K</t>
    </r>
  </si>
  <si>
    <t xml:space="preserve">Consultation OPH / STOMATO : Porte 4 : ****Mise à blanc du bloc </t>
  </si>
  <si>
    <r>
      <rPr>
        <sz val="11"/>
        <color rgb="FF000000"/>
        <rFont val="Calibri"/>
      </rPr>
      <t>box consultation</t>
    </r>
    <r>
      <rPr>
        <b/>
        <sz val="11"/>
        <color rgb="FF000000"/>
        <rFont val="Calibri"/>
      </rPr>
      <t xml:space="preserve">  C A</t>
    </r>
  </si>
  <si>
    <r>
      <rPr>
        <sz val="11"/>
        <color rgb="FF000000"/>
        <rFont val="Calibri"/>
      </rPr>
      <t xml:space="preserve">box consultation  </t>
    </r>
    <r>
      <rPr>
        <b/>
        <sz val="11"/>
        <color rgb="FF000000"/>
        <rFont val="Calibri"/>
      </rPr>
      <t>C B</t>
    </r>
  </si>
  <si>
    <r>
      <rPr>
        <sz val="11"/>
        <color rgb="FF000000"/>
        <rFont val="Calibri"/>
      </rPr>
      <t xml:space="preserve">box consultation </t>
    </r>
    <r>
      <rPr>
        <b/>
        <sz val="11"/>
        <color rgb="FF000000"/>
        <rFont val="Calibri"/>
      </rPr>
      <t>C C</t>
    </r>
  </si>
  <si>
    <r>
      <rPr>
        <sz val="11"/>
        <color rgb="FF000000"/>
        <rFont val="Calibri"/>
      </rPr>
      <t xml:space="preserve">box consultation  </t>
    </r>
    <r>
      <rPr>
        <b/>
        <sz val="11"/>
        <color rgb="FF000000"/>
        <rFont val="Calibri"/>
      </rPr>
      <t>C D</t>
    </r>
  </si>
  <si>
    <r>
      <rPr>
        <sz val="11"/>
        <color rgb="FF000000"/>
        <rFont val="Calibri"/>
      </rPr>
      <t xml:space="preserve">box consultation   </t>
    </r>
    <r>
      <rPr>
        <b/>
        <sz val="11"/>
        <color rgb="FF000000"/>
        <rFont val="Calibri"/>
      </rPr>
      <t>C G</t>
    </r>
  </si>
  <si>
    <r>
      <rPr>
        <sz val="11"/>
        <color rgb="FF000000"/>
        <rFont val="Calibri"/>
      </rPr>
      <t>box consultation</t>
    </r>
    <r>
      <rPr>
        <b/>
        <sz val="11"/>
        <color rgb="FF000000"/>
        <rFont val="Calibri"/>
      </rPr>
      <t xml:space="preserve">   C H</t>
    </r>
  </si>
  <si>
    <t>box BLOC</t>
  </si>
  <si>
    <r>
      <rPr>
        <sz val="11"/>
        <color rgb="FF000000"/>
        <rFont val="Calibri"/>
      </rPr>
      <t xml:space="preserve">box consultation  </t>
    </r>
    <r>
      <rPr>
        <b/>
        <sz val="11"/>
        <color rgb="FF000000"/>
        <rFont val="Calibri"/>
      </rPr>
      <t>C3</t>
    </r>
    <r>
      <rPr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SALLE LASER</t>
    </r>
  </si>
  <si>
    <r>
      <rPr>
        <sz val="11"/>
        <color rgb="FF000000"/>
        <rFont val="Calibri"/>
      </rPr>
      <t>box consultation</t>
    </r>
    <r>
      <rPr>
        <b/>
        <sz val="11"/>
        <color rgb="FF000000"/>
        <rFont val="Calibri"/>
      </rPr>
      <t xml:space="preserve"> C4  SALLE DE RETINE </t>
    </r>
  </si>
  <si>
    <r>
      <rPr>
        <sz val="11"/>
        <color rgb="FF000000"/>
        <rFont val="Calibri"/>
      </rPr>
      <t xml:space="preserve">box consultation   </t>
    </r>
    <r>
      <rPr>
        <b/>
        <sz val="11"/>
        <color rgb="FF000000"/>
        <rFont val="Calibri"/>
      </rPr>
      <t>C5</t>
    </r>
    <r>
      <rPr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SALLE IVT</t>
    </r>
  </si>
  <si>
    <r>
      <rPr>
        <sz val="11"/>
        <color rgb="FF000000"/>
        <rFont val="Calibri"/>
        <scheme val="minor"/>
      </rPr>
      <t xml:space="preserve">box consultation   </t>
    </r>
    <r>
      <rPr>
        <b/>
        <sz val="11"/>
        <color rgb="FF000000"/>
        <rFont val="Calibri"/>
        <scheme val="minor"/>
      </rPr>
      <t xml:space="preserve"> C 6</t>
    </r>
  </si>
  <si>
    <t xml:space="preserve">salle de soins </t>
  </si>
  <si>
    <r>
      <rPr>
        <sz val="11"/>
        <color rgb="FF000000"/>
        <rFont val="Calibri"/>
      </rPr>
      <t>box consultation</t>
    </r>
    <r>
      <rPr>
        <b/>
        <sz val="11"/>
        <color rgb="FF000000"/>
        <rFont val="Calibri"/>
      </rPr>
      <t xml:space="preserve"> C F </t>
    </r>
  </si>
  <si>
    <r>
      <rPr>
        <sz val="11"/>
        <color rgb="FF000000"/>
        <rFont val="Calibri"/>
      </rPr>
      <t xml:space="preserve">box consultation   </t>
    </r>
    <r>
      <rPr>
        <b/>
        <sz val="11"/>
        <color rgb="FF000000"/>
        <rFont val="Calibri"/>
      </rPr>
      <t xml:space="preserve">C E </t>
    </r>
  </si>
  <si>
    <t>archive</t>
  </si>
  <si>
    <t>accueuil - secretariat</t>
  </si>
  <si>
    <r>
      <rPr>
        <sz val="11"/>
        <color rgb="FF000000"/>
        <rFont val="Calibri"/>
      </rPr>
      <t>box consultatio</t>
    </r>
    <r>
      <rPr>
        <b/>
        <sz val="11"/>
        <color rgb="FF000000"/>
        <rFont val="Calibri"/>
      </rPr>
      <t>n C 2 BILAN ORTHOPTIE</t>
    </r>
  </si>
  <si>
    <r>
      <rPr>
        <sz val="11"/>
        <color rgb="FF000000"/>
        <rFont val="Calibri"/>
      </rPr>
      <t xml:space="preserve">box consultation  </t>
    </r>
    <r>
      <rPr>
        <b/>
        <sz val="11"/>
        <color rgb="FF000000"/>
        <rFont val="Calibri"/>
      </rPr>
      <t>C 1 ORTHOPTIE</t>
    </r>
  </si>
  <si>
    <r>
      <rPr>
        <sz val="11"/>
        <color rgb="FF000000"/>
        <rFont val="Calibri"/>
      </rPr>
      <t xml:space="preserve"> box consultation  </t>
    </r>
    <r>
      <rPr>
        <b/>
        <sz val="11"/>
        <color rgb="FF000000"/>
        <rFont val="Calibri"/>
      </rPr>
      <t>C3 STOMATO</t>
    </r>
  </si>
  <si>
    <t>lavage</t>
  </si>
  <si>
    <t>couloir  - attente</t>
  </si>
  <si>
    <t>Consultation Bilan - réeducation : Porte 5</t>
  </si>
  <si>
    <t>Lavage</t>
  </si>
  <si>
    <t>laryngo</t>
  </si>
  <si>
    <t>consultations</t>
  </si>
  <si>
    <t>couloir</t>
  </si>
  <si>
    <t xml:space="preserve">audio consult </t>
  </si>
  <si>
    <t>Consultation ORL : Porte 6</t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</si>
  <si>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>1</t>
    </r>
  </si>
  <si>
    <t>micro</t>
  </si>
  <si>
    <t>mini bloc</t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</si>
  <si>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 xml:space="preserve">2 </t>
    </r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</si>
  <si>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>3</t>
    </r>
  </si>
  <si>
    <t>examen</t>
  </si>
  <si>
    <t>brancards</t>
  </si>
  <si>
    <t>secretariat - accueil</t>
  </si>
  <si>
    <r>
      <rPr>
        <sz val="11"/>
        <color rgb="FF000000"/>
        <rFont val="Calibri"/>
        <scheme val="minor"/>
      </rPr>
      <t>box consultation</t>
    </r>
    <r>
      <rPr>
        <b/>
        <sz val="11"/>
        <color rgb="FF000000"/>
        <rFont val="Calibri"/>
        <scheme val="minor"/>
      </rPr>
      <t xml:space="preserve"> 4</t>
    </r>
  </si>
  <si>
    <r>
      <rPr>
        <sz val="11"/>
        <color rgb="FF000000"/>
        <rFont val="Calibri"/>
        <scheme val="minor"/>
      </rPr>
      <t>box consultation</t>
    </r>
    <r>
      <rPr>
        <b/>
        <sz val="11"/>
        <color rgb="FF000000"/>
        <rFont val="Calibri"/>
        <scheme val="minor"/>
      </rPr>
      <t xml:space="preserve"> 5</t>
    </r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</si>
  <si>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>6</t>
    </r>
  </si>
  <si>
    <t>Consultation Anesthésie - Gastro : Porte 7</t>
  </si>
  <si>
    <t>thermplastique</t>
  </si>
  <si>
    <t>attente</t>
  </si>
  <si>
    <r>
      <rPr>
        <sz val="11"/>
        <color rgb="FF000000"/>
        <rFont val="Calibri"/>
        <scheme val="minor"/>
      </rPr>
      <t xml:space="preserve">anesthésie/vaccin </t>
    </r>
    <r>
      <rPr>
        <b/>
        <sz val="11"/>
        <color rgb="FF000000"/>
        <rFont val="Calibri"/>
        <scheme val="minor"/>
      </rPr>
      <t>BOX 1</t>
    </r>
  </si>
  <si>
    <r>
      <rPr>
        <sz val="11"/>
        <color rgb="FF000000"/>
        <rFont val="Calibri"/>
        <scheme val="minor"/>
      </rPr>
      <t>anesthésie/vaccin</t>
    </r>
    <r>
      <rPr>
        <b/>
        <sz val="11"/>
        <color rgb="FF000000"/>
        <rFont val="Calibri"/>
        <scheme val="minor"/>
      </rPr>
      <t xml:space="preserve"> BOX 2</t>
    </r>
  </si>
  <si>
    <r>
      <rPr>
        <sz val="11"/>
        <color rgb="FF000000"/>
        <rFont val="Calibri"/>
        <scheme val="minor"/>
      </rPr>
      <t>anesthésie/vaccin</t>
    </r>
    <r>
      <rPr>
        <b/>
        <sz val="11"/>
        <color rgb="FF000000"/>
        <rFont val="Calibri"/>
        <scheme val="minor"/>
      </rPr>
      <t xml:space="preserve"> BOX 3</t>
    </r>
  </si>
  <si>
    <t>accueil - secretariat</t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</si>
  <si>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 1</t>
    </r>
    <r>
      <rPr>
        <sz val="11"/>
        <color rgb="FF000000"/>
        <rFont val="Calibri"/>
        <scheme val="minor"/>
      </rPr>
      <t xml:space="preserve"> gastro </t>
    </r>
  </si>
  <si>
    <r>
      <rPr>
        <sz val="11"/>
        <color rgb="FF000000"/>
        <rFont val="Calibri"/>
        <scheme val="minor"/>
      </rPr>
      <t xml:space="preserve">consultation </t>
    </r>
    <r>
      <rPr>
        <b/>
        <sz val="11"/>
        <color rgb="FF000000"/>
        <rFont val="Calibri"/>
        <scheme val="minor"/>
      </rPr>
      <t>2</t>
    </r>
    <r>
      <rPr>
        <sz val="11"/>
        <color rgb="FF000000"/>
        <rFont val="Calibri"/>
        <scheme val="minor"/>
      </rPr>
      <t xml:space="preserve">  gastro</t>
    </r>
  </si>
  <si>
    <r>
      <rPr>
        <sz val="11"/>
        <color rgb="FF000000"/>
        <rFont val="Calibri"/>
        <scheme val="minor"/>
      </rPr>
      <t>consultation</t>
    </r>
    <r>
      <rPr>
        <b/>
        <sz val="11"/>
        <color rgb="FF000000"/>
        <rFont val="Calibri"/>
        <scheme val="minor"/>
      </rPr>
      <t xml:space="preserve"> 3</t>
    </r>
    <r>
      <rPr>
        <sz val="11"/>
        <color rgb="FF000000"/>
        <rFont val="Calibri"/>
        <scheme val="minor"/>
      </rPr>
      <t xml:space="preserve"> gastro</t>
    </r>
  </si>
  <si>
    <t>Prélèvement  : Porte 8</t>
  </si>
  <si>
    <r>
      <rPr>
        <sz val="11"/>
        <color rgb="FF000000"/>
        <rFont val="Calibri"/>
        <scheme val="minor"/>
      </rPr>
      <t xml:space="preserve">Prélèvement    </t>
    </r>
    <r>
      <rPr>
        <b/>
        <sz val="11"/>
        <color rgb="FF000000"/>
        <rFont val="Calibri"/>
        <scheme val="minor"/>
      </rPr>
      <t>A</t>
    </r>
  </si>
  <si>
    <r>
      <rPr>
        <sz val="11"/>
        <color rgb="FF000000"/>
        <rFont val="Calibri"/>
        <scheme val="minor"/>
      </rPr>
      <t xml:space="preserve">Prélèvement   </t>
    </r>
    <r>
      <rPr>
        <b/>
        <sz val="11"/>
        <color rgb="FF000000"/>
        <rFont val="Calibri"/>
        <scheme val="minor"/>
      </rPr>
      <t xml:space="preserve"> B</t>
    </r>
  </si>
  <si>
    <t xml:space="preserve">Réserve </t>
  </si>
  <si>
    <t>Circulation</t>
  </si>
  <si>
    <t>Consultation chirurgie : Porte 9</t>
  </si>
  <si>
    <t>désinfection</t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</si>
  <si>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 xml:space="preserve">1 </t>
    </r>
  </si>
  <si>
    <r>
      <rPr>
        <sz val="11"/>
        <color rgb="FF000000"/>
        <rFont val="Calibri"/>
        <scheme val="minor"/>
      </rPr>
      <t>box consultation</t>
    </r>
    <r>
      <rPr>
        <b/>
        <sz val="11"/>
        <color rgb="FF000000"/>
        <rFont val="Calibri"/>
        <scheme val="minor"/>
      </rPr>
      <t xml:space="preserve"> 2 </t>
    </r>
  </si>
  <si>
    <t xml:space="preserve">Attente </t>
  </si>
  <si>
    <t xml:space="preserve">secretariat </t>
  </si>
  <si>
    <t>Accueil</t>
  </si>
  <si>
    <r>
      <rPr>
        <sz val="11"/>
        <color rgb="FF000000"/>
        <rFont val="Calibri"/>
        <scheme val="minor"/>
      </rPr>
      <t xml:space="preserve">box consultation </t>
    </r>
    <r>
      <rPr>
        <b/>
        <sz val="11"/>
        <color rgb="FF000000"/>
        <rFont val="Calibri"/>
        <scheme val="minor"/>
      </rPr>
      <t>5</t>
    </r>
  </si>
  <si>
    <r>
      <rPr>
        <sz val="11"/>
        <color rgb="FF000000"/>
        <rFont val="Calibri"/>
        <scheme val="minor"/>
      </rPr>
      <t>box consultation</t>
    </r>
    <r>
      <rPr>
        <b/>
        <sz val="11"/>
        <color rgb="FF000000"/>
        <rFont val="Calibri"/>
        <scheme val="minor"/>
      </rPr>
      <t xml:space="preserve"> 7</t>
    </r>
  </si>
  <si>
    <r>
      <rPr>
        <sz val="11"/>
        <color rgb="FF000000"/>
        <rFont val="Calibri"/>
        <scheme val="minor"/>
      </rPr>
      <t xml:space="preserve">bureau  </t>
    </r>
    <r>
      <rPr>
        <b/>
        <sz val="11"/>
        <color rgb="FF000000"/>
        <rFont val="Calibri"/>
        <scheme val="minor"/>
      </rPr>
      <t>A</t>
    </r>
  </si>
  <si>
    <r>
      <rPr>
        <sz val="11"/>
        <color rgb="FF000000"/>
        <rFont val="Calibri"/>
        <scheme val="minor"/>
      </rPr>
      <t xml:space="preserve">bureau de consultation </t>
    </r>
    <r>
      <rPr>
        <b/>
        <sz val="11"/>
        <color rgb="FF000000"/>
        <rFont val="Calibri"/>
        <scheme val="minor"/>
      </rPr>
      <t>B</t>
    </r>
  </si>
  <si>
    <r>
      <rPr>
        <sz val="11"/>
        <color rgb="FF000000"/>
        <rFont val="Calibri"/>
        <scheme val="minor"/>
      </rPr>
      <t xml:space="preserve">bureau de consultation </t>
    </r>
    <r>
      <rPr>
        <b/>
        <sz val="11"/>
        <color rgb="FF000000"/>
        <rFont val="Calibri"/>
        <scheme val="minor"/>
      </rPr>
      <t>C</t>
    </r>
  </si>
  <si>
    <r>
      <rPr>
        <sz val="11"/>
        <color rgb="FF000000"/>
        <rFont val="Calibri"/>
        <scheme val="minor"/>
      </rPr>
      <t xml:space="preserve">bureau de consultation </t>
    </r>
    <r>
      <rPr>
        <b/>
        <sz val="11"/>
        <color rgb="FF000000"/>
        <rFont val="Calibri"/>
        <scheme val="minor"/>
      </rPr>
      <t>D</t>
    </r>
  </si>
  <si>
    <t xml:space="preserve">Circulation général + locaux divers * * * </t>
  </si>
  <si>
    <t xml:space="preserve">Caisses </t>
  </si>
  <si>
    <t xml:space="preserve">Circulation - Attente </t>
  </si>
  <si>
    <t xml:space="preserve"> *** Locaux divers : Sanitaire + lavabos = le prestataire devra prévoir un destructeur d'odeur. </t>
  </si>
  <si>
    <t>Sanitaire (lavabos + 3 WC)</t>
  </si>
  <si>
    <t>Toilette</t>
  </si>
  <si>
    <t xml:space="preserve">Salle de réunion / office </t>
  </si>
  <si>
    <r>
      <rPr>
        <sz val="11"/>
        <color rgb="FF000000"/>
        <rFont val="Calibri"/>
        <scheme val="minor"/>
      </rPr>
      <t>Bureau</t>
    </r>
    <r>
      <rPr>
        <b/>
        <sz val="11"/>
        <color rgb="FF000000"/>
        <rFont val="Calibri"/>
        <scheme val="minor"/>
      </rPr>
      <t xml:space="preserve"> cadre </t>
    </r>
  </si>
  <si>
    <t xml:space="preserve">Bureau </t>
  </si>
  <si>
    <t xml:space="preserve">bureau des rdv </t>
  </si>
  <si>
    <t xml:space="preserve">brancards - archives </t>
  </si>
  <si>
    <t xml:space="preserve">Sanitaire handicapé </t>
  </si>
  <si>
    <t>lavabo</t>
  </si>
  <si>
    <t>Attente</t>
  </si>
  <si>
    <t xml:space="preserve">Vestiaire - Sanitaire </t>
  </si>
  <si>
    <t xml:space="preserve">orthophoniste </t>
  </si>
  <si>
    <t>Secteur vers la radio Porte 11</t>
  </si>
  <si>
    <t>salle d'attente - circulation</t>
  </si>
  <si>
    <t>Circulation - dégagement</t>
  </si>
  <si>
    <t>circulation vers scanners</t>
  </si>
  <si>
    <t>SAS ambulance</t>
  </si>
  <si>
    <t>Sanitaire 1</t>
  </si>
  <si>
    <t>Sanitaire 2</t>
  </si>
  <si>
    <t>accueil  / Secretariat</t>
  </si>
  <si>
    <t>galerie de liaison</t>
  </si>
  <si>
    <t>Secteur Hall BMC</t>
  </si>
  <si>
    <t xml:space="preserve">hall bmc </t>
  </si>
  <si>
    <t>Pierre marbriaire</t>
  </si>
  <si>
    <t xml:space="preserve">Circulation diverses </t>
  </si>
  <si>
    <t>Service informatique annexe</t>
  </si>
  <si>
    <t>Maison des usagées MDU</t>
  </si>
  <si>
    <t>bureau coordination cornées</t>
  </si>
  <si>
    <r>
      <rPr>
        <sz val="11"/>
        <color rgb="FF000000"/>
        <rFont val="Calibri"/>
      </rPr>
      <t>bureau</t>
    </r>
    <r>
      <rPr>
        <b/>
        <sz val="11"/>
        <color rgb="FF000000"/>
        <rFont val="Calibri"/>
      </rPr>
      <t xml:space="preserve"> B3</t>
    </r>
  </si>
  <si>
    <t>Vestiaire</t>
  </si>
  <si>
    <r>
      <rPr>
        <sz val="11"/>
        <color rgb="FF000000"/>
        <rFont val="Calibri"/>
      </rPr>
      <t>bureau</t>
    </r>
    <r>
      <rPr>
        <b/>
        <sz val="11"/>
        <color rgb="FF000000"/>
        <rFont val="Calibri"/>
      </rPr>
      <t xml:space="preserve"> B1</t>
    </r>
  </si>
  <si>
    <r>
      <rPr>
        <sz val="11"/>
        <color rgb="FF000000"/>
        <rFont val="Calibri"/>
      </rPr>
      <t>bureau cadre de nuit</t>
    </r>
    <r>
      <rPr>
        <b/>
        <sz val="11"/>
        <color rgb="FF000000"/>
        <rFont val="Calibri"/>
      </rPr>
      <t xml:space="preserve">  B2</t>
    </r>
  </si>
  <si>
    <t xml:space="preserve">aumonerie </t>
  </si>
  <si>
    <r>
      <rPr>
        <sz val="11"/>
        <color rgb="FF000000"/>
        <rFont val="Calibri"/>
        <scheme val="minor"/>
      </rPr>
      <t xml:space="preserve">collation </t>
    </r>
    <r>
      <rPr>
        <b/>
        <sz val="11"/>
        <color rgb="FF000000"/>
        <rFont val="Calibri"/>
        <scheme val="minor"/>
      </rPr>
      <t>1</t>
    </r>
  </si>
  <si>
    <r>
      <rPr>
        <sz val="11"/>
        <color rgb="FF000000"/>
        <rFont val="Calibri"/>
        <scheme val="minor"/>
      </rPr>
      <t xml:space="preserve">collation </t>
    </r>
    <r>
      <rPr>
        <b/>
        <sz val="11"/>
        <color rgb="FF000000"/>
        <rFont val="Calibri"/>
        <scheme val="minor"/>
      </rPr>
      <t>2</t>
    </r>
  </si>
  <si>
    <t>Secteur Sécurité incendie</t>
  </si>
  <si>
    <t xml:space="preserve">Office </t>
  </si>
  <si>
    <t>standard</t>
  </si>
  <si>
    <t>circulation / sas</t>
  </si>
  <si>
    <t>Pc pompier</t>
  </si>
  <si>
    <t>(thermo+ parroie vitrée tout le long)</t>
  </si>
  <si>
    <t>Circulation Réanimation et  uhcd</t>
  </si>
  <si>
    <t xml:space="preserve">Circulation réanimation </t>
  </si>
  <si>
    <t xml:space="preserve">espace attente couchée </t>
  </si>
  <si>
    <t>SAS</t>
  </si>
  <si>
    <t>Circulation  UHCD</t>
  </si>
  <si>
    <t xml:space="preserve">Urgence Adulte </t>
  </si>
  <si>
    <t>Surface zone 1</t>
  </si>
  <si>
    <t>Surface zone 2</t>
  </si>
  <si>
    <t>Surface zone 3</t>
  </si>
  <si>
    <t>Surface zone 4</t>
  </si>
  <si>
    <t xml:space="preserve">fréquence par semaine </t>
  </si>
  <si>
    <t xml:space="preserve">Circulation - SAS </t>
  </si>
  <si>
    <t>Salle d'attente</t>
  </si>
  <si>
    <t xml:space="preserve">Dépôt brancard </t>
  </si>
  <si>
    <t>SAS ambulance - Pompiers</t>
  </si>
  <si>
    <t xml:space="preserve">VH </t>
  </si>
  <si>
    <t xml:space="preserve">Sanitaire </t>
  </si>
  <si>
    <t>35 (5 fois/jour)</t>
  </si>
  <si>
    <t xml:space="preserve">sas urgence </t>
  </si>
  <si>
    <t>attente couché</t>
  </si>
  <si>
    <t xml:space="preserve">box </t>
  </si>
  <si>
    <t>accueil - circulation</t>
  </si>
  <si>
    <t>Secteur général 2 urgence adulte</t>
  </si>
  <si>
    <t xml:space="preserve">Bureau IDEX </t>
  </si>
  <si>
    <t xml:space="preserve">Escalier sous sol - USC - 1 er Etage </t>
  </si>
  <si>
    <t xml:space="preserve">Escalier rdc - sous sol </t>
  </si>
  <si>
    <t>Secteur urgence pédiatrique</t>
  </si>
  <si>
    <t>IAO</t>
  </si>
  <si>
    <t xml:space="preserve">Couloir </t>
  </si>
  <si>
    <t>Attente 2</t>
  </si>
  <si>
    <r>
      <rPr>
        <sz val="12"/>
        <color rgb="FF000000"/>
        <rFont val="Calibri"/>
        <scheme val="minor"/>
      </rPr>
      <t xml:space="preserve">Secrétariat </t>
    </r>
    <r>
      <rPr>
        <b/>
        <sz val="12"/>
        <color rgb="FF000000"/>
        <rFont val="Calibri"/>
        <scheme val="minor"/>
      </rPr>
      <t>BOX IAO 2</t>
    </r>
  </si>
  <si>
    <t>Toilette intérieur</t>
  </si>
  <si>
    <t xml:space="preserve">carrelage </t>
  </si>
  <si>
    <t>Déchocage</t>
  </si>
  <si>
    <t>CS court</t>
  </si>
  <si>
    <t>Platre</t>
  </si>
  <si>
    <t>Box EX 1</t>
  </si>
  <si>
    <t>Box EX 2</t>
  </si>
  <si>
    <t>Box EX 3</t>
  </si>
  <si>
    <t>Box EX 4</t>
  </si>
  <si>
    <t xml:space="preserve">Box EX 5 + SANITAIRE </t>
  </si>
  <si>
    <t>Box EX 6</t>
  </si>
  <si>
    <t xml:space="preserve">Aérosol </t>
  </si>
  <si>
    <t xml:space="preserve">Salle de soins </t>
  </si>
  <si>
    <t>Stock</t>
  </si>
  <si>
    <t>local Ménage</t>
  </si>
  <si>
    <t>Bureau médical B 1</t>
  </si>
  <si>
    <t>office parents</t>
  </si>
  <si>
    <t xml:space="preserve">Lits portes  + SANITAIRE </t>
  </si>
  <si>
    <t>Bureau cadre B2</t>
  </si>
  <si>
    <t>Office personnel</t>
  </si>
  <si>
    <t>Réserve</t>
  </si>
  <si>
    <t>Chambre de garde 1 + Salle de bains</t>
  </si>
  <si>
    <t>Chambre de garde 2 + Salle de bains</t>
  </si>
  <si>
    <t>Chambre de garde 3 + Salle de bains</t>
  </si>
  <si>
    <t>Sanitaire communs</t>
  </si>
  <si>
    <t xml:space="preserve">Attente 1 </t>
  </si>
  <si>
    <t xml:space="preserve">Circulation extérieur </t>
  </si>
  <si>
    <t xml:space="preserve">Secteur cafétariat </t>
  </si>
  <si>
    <t>Bureau  B1</t>
  </si>
  <si>
    <t>Bureau  B2</t>
  </si>
  <si>
    <t>Bureau  B3</t>
  </si>
  <si>
    <t>Bureau   B4</t>
  </si>
  <si>
    <t xml:space="preserve">téléphone public </t>
  </si>
  <si>
    <t>bloc sanitaire Homme</t>
  </si>
  <si>
    <t>bloc sanitaire femme</t>
  </si>
  <si>
    <t>Secteur assistante sociale</t>
  </si>
  <si>
    <r>
      <rPr>
        <sz val="11"/>
        <color rgb="FF000000"/>
        <rFont val="Calibri"/>
        <scheme val="minor"/>
      </rPr>
      <t xml:space="preserve">Salle d'attente </t>
    </r>
    <r>
      <rPr>
        <b/>
        <sz val="11"/>
        <color rgb="FF000000"/>
        <rFont val="Calibri"/>
        <scheme val="minor"/>
      </rPr>
      <t>S1 PH3-0-040</t>
    </r>
  </si>
  <si>
    <r>
      <rPr>
        <sz val="11"/>
        <color rgb="FF000000"/>
        <rFont val="Calibri"/>
        <scheme val="minor"/>
      </rPr>
      <t xml:space="preserve">Salle d'attente </t>
    </r>
    <r>
      <rPr>
        <b/>
        <sz val="11"/>
        <color rgb="FF000000"/>
        <rFont val="Calibri"/>
        <scheme val="minor"/>
      </rPr>
      <t xml:space="preserve">S2 </t>
    </r>
  </si>
  <si>
    <r>
      <rPr>
        <sz val="11"/>
        <color rgb="FF000000"/>
        <rFont val="Calibri"/>
        <scheme val="minor"/>
      </rPr>
      <t xml:space="preserve">bureau 1 </t>
    </r>
    <r>
      <rPr>
        <b/>
        <sz val="11"/>
        <color rgb="FF000000"/>
        <rFont val="Calibri"/>
        <scheme val="minor"/>
      </rPr>
      <t>PH3-0-044 BIS</t>
    </r>
  </si>
  <si>
    <r>
      <rPr>
        <sz val="11"/>
        <color rgb="FF000000"/>
        <rFont val="Calibri"/>
        <scheme val="minor"/>
      </rPr>
      <t xml:space="preserve">bureau 2 </t>
    </r>
    <r>
      <rPr>
        <b/>
        <sz val="11"/>
        <color rgb="FF000000"/>
        <rFont val="Calibri"/>
        <scheme val="minor"/>
      </rPr>
      <t>PH3-0-045</t>
    </r>
  </si>
  <si>
    <r>
      <rPr>
        <sz val="11"/>
        <color rgb="FF000000"/>
        <rFont val="Calibri"/>
        <scheme val="minor"/>
      </rPr>
      <t xml:space="preserve">bureau 3 </t>
    </r>
    <r>
      <rPr>
        <b/>
        <sz val="11"/>
        <color rgb="FF000000"/>
        <rFont val="Calibri"/>
        <scheme val="minor"/>
      </rPr>
      <t>PH3-0-046</t>
    </r>
  </si>
  <si>
    <r>
      <rPr>
        <sz val="11"/>
        <color rgb="FF000000"/>
        <rFont val="Calibri"/>
        <scheme val="minor"/>
      </rPr>
      <t xml:space="preserve">bureau 4 </t>
    </r>
    <r>
      <rPr>
        <b/>
        <sz val="11"/>
        <color rgb="FF000000"/>
        <rFont val="Calibri"/>
        <scheme val="minor"/>
      </rPr>
      <t xml:space="preserve">PH3-0-048 </t>
    </r>
    <r>
      <rPr>
        <b/>
        <sz val="9"/>
        <color rgb="FF000000"/>
        <rFont val="Calibri"/>
        <scheme val="minor"/>
      </rPr>
      <t>POLE MERE ENFANT</t>
    </r>
  </si>
  <si>
    <r>
      <rPr>
        <sz val="11"/>
        <color rgb="FF000000"/>
        <rFont val="Calibri"/>
        <scheme val="minor"/>
      </rPr>
      <t xml:space="preserve">bureau 5 </t>
    </r>
    <r>
      <rPr>
        <b/>
        <sz val="11"/>
        <color rgb="FF000000"/>
        <rFont val="Calibri"/>
        <scheme val="minor"/>
      </rPr>
      <t>PH3-0-044A</t>
    </r>
  </si>
  <si>
    <r>
      <rPr>
        <sz val="11"/>
        <color rgb="FF000000"/>
        <rFont val="Calibri"/>
        <scheme val="minor"/>
      </rPr>
      <t xml:space="preserve">bureau 6 </t>
    </r>
    <r>
      <rPr>
        <b/>
        <sz val="11"/>
        <color rgb="FF000000"/>
        <rFont val="Calibri"/>
        <scheme val="minor"/>
      </rPr>
      <t>PH3-0-049</t>
    </r>
  </si>
  <si>
    <r>
      <rPr>
        <sz val="11"/>
        <color rgb="FF000000"/>
        <rFont val="Calibri"/>
        <scheme val="minor"/>
      </rPr>
      <t xml:space="preserve">sanitaire </t>
    </r>
    <r>
      <rPr>
        <b/>
        <sz val="11"/>
        <color rgb="FF000000"/>
        <rFont val="Calibri"/>
        <scheme val="minor"/>
      </rPr>
      <t>PH3-0-052</t>
    </r>
  </si>
  <si>
    <r>
      <rPr>
        <sz val="11"/>
        <color rgb="FF000000"/>
        <rFont val="Calibri"/>
        <scheme val="minor"/>
      </rPr>
      <t xml:space="preserve">office </t>
    </r>
    <r>
      <rPr>
        <b/>
        <sz val="11"/>
        <color rgb="FF000000"/>
        <rFont val="Calibri"/>
        <scheme val="minor"/>
      </rPr>
      <t>PH3-0-058</t>
    </r>
  </si>
  <si>
    <t>circulation + secteur photocopie</t>
  </si>
  <si>
    <r>
      <rPr>
        <sz val="11"/>
        <color rgb="FF000000"/>
        <rFont val="Calibri"/>
        <scheme val="minor"/>
      </rPr>
      <t>bureau</t>
    </r>
    <r>
      <rPr>
        <b/>
        <sz val="11"/>
        <color rgb="FF000000"/>
        <rFont val="Calibri"/>
        <scheme val="minor"/>
      </rPr>
      <t xml:space="preserve"> ENTRETIEN PH3-0-050</t>
    </r>
  </si>
  <si>
    <r>
      <rPr>
        <sz val="11"/>
        <color rgb="FF000000"/>
        <rFont val="Calibri"/>
        <scheme val="minor"/>
      </rPr>
      <t xml:space="preserve">bureau 7 </t>
    </r>
    <r>
      <rPr>
        <b/>
        <sz val="11"/>
        <color rgb="FF000000"/>
        <rFont val="Calibri"/>
        <scheme val="minor"/>
      </rPr>
      <t>PH3-0-053</t>
    </r>
  </si>
  <si>
    <r>
      <rPr>
        <sz val="11"/>
        <color rgb="FF000000"/>
        <rFont val="Calibri"/>
        <scheme val="minor"/>
      </rPr>
      <t xml:space="preserve">bureau 8 </t>
    </r>
    <r>
      <rPr>
        <b/>
        <sz val="11"/>
        <color rgb="FF000000"/>
        <rFont val="Calibri"/>
        <scheme val="minor"/>
      </rPr>
      <t>PH3-0-054</t>
    </r>
  </si>
  <si>
    <r>
      <rPr>
        <sz val="11"/>
        <color rgb="FF000000"/>
        <rFont val="Calibri"/>
        <scheme val="minor"/>
      </rPr>
      <t xml:space="preserve">bureau 9 </t>
    </r>
    <r>
      <rPr>
        <b/>
        <sz val="11"/>
        <color rgb="FF000000"/>
        <rFont val="Calibri"/>
        <scheme val="minor"/>
      </rPr>
      <t>PH3-0-055</t>
    </r>
  </si>
  <si>
    <r>
      <rPr>
        <sz val="11"/>
        <color rgb="FF000000"/>
        <rFont val="Calibri"/>
        <scheme val="minor"/>
      </rPr>
      <t xml:space="preserve">bureau  10 </t>
    </r>
    <r>
      <rPr>
        <b/>
        <sz val="11"/>
        <color rgb="FF000000"/>
        <rFont val="Calibri"/>
        <scheme val="minor"/>
      </rPr>
      <t>MEDIATRICE</t>
    </r>
  </si>
  <si>
    <r>
      <rPr>
        <sz val="11"/>
        <color rgb="FF000000"/>
        <rFont val="Calibri"/>
        <scheme val="minor"/>
      </rPr>
      <t>bureau 11</t>
    </r>
    <r>
      <rPr>
        <b/>
        <sz val="11"/>
        <color rgb="FF000000"/>
        <rFont val="Calibri"/>
        <scheme val="minor"/>
      </rPr>
      <t xml:space="preserve"> PH3-0-056</t>
    </r>
  </si>
  <si>
    <r>
      <rPr>
        <sz val="11"/>
        <color rgb="FF000000"/>
        <rFont val="Calibri"/>
        <scheme val="minor"/>
      </rPr>
      <t xml:space="preserve">bureau </t>
    </r>
    <r>
      <rPr>
        <b/>
        <sz val="11"/>
        <color rgb="FF000000"/>
        <rFont val="Calibri"/>
        <scheme val="minor"/>
      </rPr>
      <t>12</t>
    </r>
  </si>
  <si>
    <r>
      <rPr>
        <sz val="11"/>
        <color rgb="FF000000"/>
        <rFont val="Calibri"/>
        <scheme val="minor"/>
      </rPr>
      <t xml:space="preserve">bureau </t>
    </r>
    <r>
      <rPr>
        <b/>
        <sz val="11"/>
        <color rgb="FF000000"/>
        <rFont val="Calibri"/>
        <scheme val="minor"/>
      </rPr>
      <t>13</t>
    </r>
  </si>
  <si>
    <t>RDC  - hall d'entrée Bat A</t>
  </si>
  <si>
    <r>
      <rPr>
        <sz val="12"/>
        <color rgb="FF000000"/>
        <rFont val="Calibri"/>
      </rPr>
      <t xml:space="preserve">SAS entrée </t>
    </r>
    <r>
      <rPr>
        <b/>
        <sz val="12"/>
        <color rgb="FF000000"/>
        <rFont val="Calibri"/>
      </rPr>
      <t xml:space="preserve">MATER </t>
    </r>
  </si>
  <si>
    <t>Patio</t>
  </si>
  <si>
    <r>
      <rPr>
        <sz val="12"/>
        <color rgb="FF000000"/>
        <rFont val="Calibri"/>
        <scheme val="minor"/>
      </rPr>
      <t>Rotonde entrée</t>
    </r>
    <r>
      <rPr>
        <b/>
        <sz val="12"/>
        <color rgb="FF000000"/>
        <rFont val="Calibri"/>
        <scheme val="minor"/>
      </rPr>
      <t xml:space="preserve"> PRINCIPAL</t>
    </r>
  </si>
  <si>
    <t xml:space="preserve">tapis </t>
  </si>
  <si>
    <r>
      <rPr>
        <sz val="12"/>
        <color rgb="FF000000"/>
        <rFont val="Calibri"/>
        <scheme val="minor"/>
      </rPr>
      <t xml:space="preserve">bureau Accueil </t>
    </r>
    <r>
      <rPr>
        <b/>
        <sz val="12"/>
        <color rgb="FF000000"/>
        <rFont val="Calibri"/>
        <scheme val="minor"/>
      </rPr>
      <t>GENERAL</t>
    </r>
  </si>
  <si>
    <r>
      <rPr>
        <sz val="12"/>
        <color rgb="FF000000"/>
        <rFont val="Calibri"/>
        <scheme val="minor"/>
      </rPr>
      <t xml:space="preserve">attente caisse </t>
    </r>
    <r>
      <rPr>
        <b/>
        <sz val="12"/>
        <color rgb="FF000000"/>
        <rFont val="Calibri"/>
        <scheme val="minor"/>
      </rPr>
      <t>ADMISSION</t>
    </r>
  </si>
  <si>
    <t xml:space="preserve">Hall d'entrée </t>
  </si>
  <si>
    <t>escalier</t>
  </si>
  <si>
    <t xml:space="preserve">2 ascenseurs </t>
  </si>
  <si>
    <t xml:space="preserve">Passerelle bois RDC </t>
  </si>
  <si>
    <t>bois</t>
  </si>
  <si>
    <t>Escalier bois</t>
  </si>
  <si>
    <t>Seceteur USC pediatrique</t>
  </si>
  <si>
    <t>poste de soins</t>
  </si>
  <si>
    <t>sanitaires handicapé</t>
  </si>
  <si>
    <t xml:space="preserve">Vesitaire </t>
  </si>
  <si>
    <t xml:space="preserve">OFFICE PERSONNEL </t>
  </si>
  <si>
    <t>salle de détente</t>
  </si>
  <si>
    <r>
      <rPr>
        <sz val="11"/>
        <color rgb="FF000000"/>
        <rFont val="Calibri"/>
        <scheme val="minor"/>
      </rPr>
      <t>Box 1</t>
    </r>
    <r>
      <rPr>
        <b/>
        <sz val="11"/>
        <color rgb="FF000000"/>
        <rFont val="Calibri"/>
        <scheme val="minor"/>
      </rPr>
      <t xml:space="preserve"> CHAMBRE BLEU</t>
    </r>
  </si>
  <si>
    <r>
      <rPr>
        <sz val="11"/>
        <color rgb="FF000000"/>
        <rFont val="Calibri"/>
        <scheme val="minor"/>
      </rPr>
      <t xml:space="preserve">Box 2 </t>
    </r>
    <r>
      <rPr>
        <b/>
        <sz val="11"/>
        <color rgb="FF000000"/>
        <rFont val="Calibri"/>
        <scheme val="minor"/>
      </rPr>
      <t>CHAMBRE ORANGE</t>
    </r>
  </si>
  <si>
    <r>
      <rPr>
        <sz val="11"/>
        <color rgb="FF000000"/>
        <rFont val="Calibri"/>
        <scheme val="minor"/>
      </rPr>
      <t xml:space="preserve">Box 3 </t>
    </r>
    <r>
      <rPr>
        <b/>
        <sz val="11"/>
        <color rgb="FF000000"/>
        <rFont val="Calibri"/>
        <scheme val="minor"/>
      </rPr>
      <t>CHAMBRE JAUNE</t>
    </r>
  </si>
  <si>
    <r>
      <rPr>
        <sz val="11"/>
        <color rgb="FF000000"/>
        <rFont val="Calibri"/>
        <scheme val="minor"/>
      </rPr>
      <t xml:space="preserve">Box 4 </t>
    </r>
    <r>
      <rPr>
        <b/>
        <sz val="11"/>
        <color rgb="FF000000"/>
        <rFont val="Calibri"/>
        <scheme val="minor"/>
      </rPr>
      <t>CHAMBRE VERT</t>
    </r>
  </si>
  <si>
    <r>
      <rPr>
        <sz val="11"/>
        <color rgb="FF000000"/>
        <rFont val="Calibri"/>
        <scheme val="minor"/>
      </rPr>
      <t xml:space="preserve">Gare pneumatique </t>
    </r>
    <r>
      <rPr>
        <b/>
        <sz val="11"/>
        <color rgb="FF000000"/>
        <rFont val="Calibri"/>
        <scheme val="minor"/>
      </rPr>
      <t xml:space="preserve"> PH3-0-075</t>
    </r>
  </si>
  <si>
    <t xml:space="preserve">CHSD : Site Delafontaine </t>
  </si>
  <si>
    <t xml:space="preserve">imagerie médicale </t>
  </si>
  <si>
    <t>Sous-sol</t>
  </si>
  <si>
    <t>Sanitaires- vestiaires femmes</t>
  </si>
  <si>
    <t>Sanitaires- vestiaires hommes</t>
  </si>
  <si>
    <t>Sanitaires communs</t>
  </si>
  <si>
    <t>salle de réunion</t>
  </si>
  <si>
    <t>escaliers</t>
  </si>
  <si>
    <t>Secteur - Chambres de garde porte 11</t>
  </si>
  <si>
    <t>2 réserves</t>
  </si>
  <si>
    <t>bureau B2</t>
  </si>
  <si>
    <t>bureau B3</t>
  </si>
  <si>
    <t>bureau B4</t>
  </si>
  <si>
    <t>Sanitaire</t>
  </si>
  <si>
    <t>sanitaire handicapé</t>
  </si>
  <si>
    <t xml:space="preserve">chambre de garde </t>
  </si>
  <si>
    <t>Secteur- Zone Radio</t>
  </si>
  <si>
    <t>circulation / poste infirmier</t>
  </si>
  <si>
    <t>interprétation</t>
  </si>
  <si>
    <t>Secretariat B1</t>
  </si>
  <si>
    <t>bureau cadres B2</t>
  </si>
  <si>
    <t>salle de contrôle</t>
  </si>
  <si>
    <t>salle capteurs radio</t>
  </si>
  <si>
    <t xml:space="preserve">réserve </t>
  </si>
  <si>
    <t>SAS prépa</t>
  </si>
  <si>
    <t>déshabilloir</t>
  </si>
  <si>
    <t>sanitaire</t>
  </si>
  <si>
    <t>radio urgence salle 6</t>
  </si>
  <si>
    <t xml:space="preserve">sanitaires dans salle attente </t>
  </si>
  <si>
    <t>Salle d'attente urgences</t>
  </si>
  <si>
    <t>radio télécommandé</t>
  </si>
  <si>
    <t>local informatique</t>
  </si>
  <si>
    <t xml:space="preserve">Circulation attente </t>
  </si>
  <si>
    <t>déshabilloire</t>
  </si>
  <si>
    <t>sas déshabilloire</t>
  </si>
  <si>
    <t>Porte 12- secteur 1</t>
  </si>
  <si>
    <t>echo 1</t>
  </si>
  <si>
    <t>echo 2</t>
  </si>
  <si>
    <t>salle interprétation</t>
  </si>
  <si>
    <t>scanner</t>
  </si>
  <si>
    <t xml:space="preserve">salle de contrôle </t>
  </si>
  <si>
    <t>salle manip</t>
  </si>
  <si>
    <t>irm</t>
  </si>
  <si>
    <t>attente irm</t>
  </si>
  <si>
    <t>attente couchée</t>
  </si>
  <si>
    <t>prépa soins</t>
  </si>
  <si>
    <t>PORTE 12 - SECTEUR 2</t>
  </si>
  <si>
    <t>SECTEUR accueil</t>
  </si>
  <si>
    <t>Sas ambulance</t>
  </si>
  <si>
    <t>béton/carrelage</t>
  </si>
  <si>
    <t>Vestiaires</t>
  </si>
  <si>
    <t>SECTEUR IRM/SCANNER</t>
  </si>
  <si>
    <t>préparation attente</t>
  </si>
  <si>
    <t xml:space="preserve">Box préparation </t>
  </si>
  <si>
    <t>déshabilloir handicapé</t>
  </si>
  <si>
    <t>local linge sale</t>
  </si>
  <si>
    <t>scanners</t>
  </si>
  <si>
    <t>Contrôle Scanners</t>
  </si>
  <si>
    <t>Développeuse</t>
  </si>
  <si>
    <t>salle d'interpretation</t>
  </si>
  <si>
    <t>bureau B5</t>
  </si>
  <si>
    <t>Espace contrôle IRM</t>
  </si>
  <si>
    <t>salle d'IRM</t>
  </si>
  <si>
    <t>salle de préparation de soins</t>
  </si>
  <si>
    <t>TOTAL IMAGERIE MEDICALE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</si>
</sst>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"/>
    <numFmt numFmtId="166" formatCode="0.0"/>
  </numFmts>
  <fonts count="5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7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8"/>
      <name val="Calibri"/>
      <family val="2"/>
    </font>
    <font>
      <b/>
      <sz val="13.5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b/>
      <sz val="9"/>
      <color rgb="FF000000"/>
      <name val="Calibri"/>
      <scheme val="minor"/>
    </font>
    <font>
      <b/>
      <sz val="10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8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3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sz val="10"/>
      <color theme="1"/>
      <name val="Calibri"/>
      <family val="2"/>
      <charset val="1"/>
    </font>
    <font>
      <sz val="9"/>
      <color theme="1"/>
      <name val="Calibri"/>
      <family val="2"/>
      <charset val="1"/>
    </font>
  </fonts>
  <fills count="20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9E1F2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000000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</borders>
  <cellStyleXfs count="2">
    <xf numFmtId="0" fontId="0" fillId="0" borderId="0"/>
    <xf numFmtId="0" fontId="1" fillId="0" borderId="0"/>
  </cellStyleXfs>
  <cellXfs count="381">
    <xf numFmtId="0" fontId="0" fillId="0" borderId="0" xfId="0"/>
    <xf numFmtId="165" fontId="11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left" vertical="center"/>
    </xf>
    <xf numFmtId="165" fontId="7" fillId="5" borderId="5" xfId="1" applyNumberFormat="1" applyFont="1" applyFill="1" applyBorder="1" applyAlignment="1">
      <alignment vertical="center"/>
    </xf>
    <xf numFmtId="165" fontId="7" fillId="5" borderId="6" xfId="1" applyNumberFormat="1" applyFont="1" applyFill="1" applyBorder="1" applyAlignment="1">
      <alignment vertical="center"/>
    </xf>
    <xf numFmtId="165" fontId="7" fillId="5" borderId="4" xfId="1" applyNumberFormat="1" applyFont="1" applyFill="1" applyBorder="1" applyAlignment="1">
      <alignment vertical="center"/>
    </xf>
    <xf numFmtId="165" fontId="10" fillId="5" borderId="6" xfId="1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horizontal="center" vertical="center"/>
    </xf>
    <xf numFmtId="4" fontId="15" fillId="4" borderId="4" xfId="0" applyNumberFormat="1" applyFont="1" applyFill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vertical="center"/>
    </xf>
    <xf numFmtId="165" fontId="3" fillId="5" borderId="0" xfId="0" applyNumberFormat="1" applyFont="1" applyFill="1" applyAlignment="1">
      <alignment vertical="center"/>
    </xf>
    <xf numFmtId="165" fontId="3" fillId="0" borderId="0" xfId="0" applyNumberFormat="1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166" fontId="12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65" fontId="16" fillId="0" borderId="0" xfId="0" applyNumberFormat="1" applyFont="1" applyAlignment="1">
      <alignment horizontal="left" vertical="center"/>
    </xf>
    <xf numFmtId="0" fontId="8" fillId="0" borderId="13" xfId="0" applyFont="1" applyBorder="1" applyAlignment="1">
      <alignment horizontal="left" vertical="center" wrapText="1"/>
    </xf>
    <xf numFmtId="166" fontId="8" fillId="0" borderId="13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66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/>
    </xf>
    <xf numFmtId="166" fontId="13" fillId="0" borderId="13" xfId="0" applyNumberFormat="1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vertical="center"/>
    </xf>
    <xf numFmtId="1" fontId="4" fillId="0" borderId="7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1" fontId="17" fillId="0" borderId="3" xfId="0" applyNumberFormat="1" applyFont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7" xfId="0" applyNumberFormat="1" applyFont="1" applyBorder="1" applyAlignment="1">
      <alignment horizontal="center" vertical="center"/>
    </xf>
    <xf numFmtId="165" fontId="10" fillId="2" borderId="1" xfId="1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/>
    </xf>
    <xf numFmtId="166" fontId="12" fillId="0" borderId="13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5" fontId="7" fillId="6" borderId="10" xfId="1" applyNumberFormat="1" applyFont="1" applyFill="1" applyBorder="1" applyAlignment="1">
      <alignment vertical="center"/>
    </xf>
    <xf numFmtId="165" fontId="10" fillId="6" borderId="11" xfId="1" applyNumberFormat="1" applyFont="1" applyFill="1" applyBorder="1" applyAlignment="1">
      <alignment vertical="center"/>
    </xf>
    <xf numFmtId="165" fontId="7" fillId="6" borderId="12" xfId="1" applyNumberFormat="1" applyFont="1" applyFill="1" applyBorder="1" applyAlignment="1">
      <alignment vertical="center"/>
    </xf>
    <xf numFmtId="165" fontId="7" fillId="6" borderId="5" xfId="1" applyNumberFormat="1" applyFont="1" applyFill="1" applyBorder="1" applyAlignment="1">
      <alignment vertical="center"/>
    </xf>
    <xf numFmtId="165" fontId="10" fillId="6" borderId="6" xfId="1" applyNumberFormat="1" applyFont="1" applyFill="1" applyBorder="1" applyAlignment="1">
      <alignment vertical="center"/>
    </xf>
    <xf numFmtId="165" fontId="7" fillId="6" borderId="4" xfId="1" applyNumberFormat="1" applyFont="1" applyFill="1" applyBorder="1" applyAlignment="1">
      <alignment vertical="center"/>
    </xf>
    <xf numFmtId="165" fontId="7" fillId="6" borderId="6" xfId="1" applyNumberFormat="1" applyFont="1" applyFill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4" fontId="12" fillId="5" borderId="6" xfId="1" applyNumberFormat="1" applyFont="1" applyFill="1" applyBorder="1" applyAlignment="1">
      <alignment vertical="center"/>
    </xf>
    <xf numFmtId="4" fontId="12" fillId="6" borderId="11" xfId="1" applyNumberFormat="1" applyFont="1" applyFill="1" applyBorder="1" applyAlignment="1">
      <alignment vertical="center"/>
    </xf>
    <xf numFmtId="4" fontId="12" fillId="6" borderId="6" xfId="1" applyNumberFormat="1" applyFont="1" applyFill="1" applyBorder="1" applyAlignment="1">
      <alignment vertical="center"/>
    </xf>
    <xf numFmtId="165" fontId="12" fillId="5" borderId="6" xfId="1" applyNumberFormat="1" applyFont="1" applyFill="1" applyBorder="1" applyAlignment="1">
      <alignment vertical="center"/>
    </xf>
    <xf numFmtId="2" fontId="12" fillId="2" borderId="1" xfId="1" applyNumberFormat="1" applyFont="1" applyFill="1" applyBorder="1" applyAlignment="1">
      <alignment horizontal="center" vertical="center" wrapText="1"/>
    </xf>
    <xf numFmtId="165" fontId="12" fillId="6" borderId="6" xfId="1" applyNumberFormat="1" applyFont="1" applyFill="1" applyBorder="1" applyAlignment="1">
      <alignment vertical="center"/>
    </xf>
    <xf numFmtId="2" fontId="1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12" fillId="0" borderId="15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4" fontId="4" fillId="5" borderId="6" xfId="1" applyNumberFormat="1" applyFont="1" applyFill="1" applyBorder="1" applyAlignment="1">
      <alignment vertical="center"/>
    </xf>
    <xf numFmtId="4" fontId="4" fillId="6" borderId="11" xfId="1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6" borderId="6" xfId="1" applyNumberFormat="1" applyFont="1" applyFill="1" applyBorder="1" applyAlignment="1">
      <alignment vertical="center"/>
    </xf>
    <xf numFmtId="165" fontId="4" fillId="5" borderId="6" xfId="1" applyNumberFormat="1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6" borderId="6" xfId="1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/>
    </xf>
    <xf numFmtId="2" fontId="8" fillId="0" borderId="17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" fontId="11" fillId="0" borderId="13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2" fontId="6" fillId="0" borderId="0" xfId="0" applyNumberFormat="1" applyFont="1" applyAlignment="1">
      <alignment horizontal="center" vertical="center"/>
    </xf>
    <xf numFmtId="0" fontId="22" fillId="0" borderId="0" xfId="0" applyFont="1"/>
    <xf numFmtId="0" fontId="25" fillId="0" borderId="0" xfId="0" applyFont="1"/>
    <xf numFmtId="0" fontId="26" fillId="9" borderId="8" xfId="0" applyFont="1" applyFill="1" applyBorder="1"/>
    <xf numFmtId="0" fontId="26" fillId="9" borderId="14" xfId="0" applyFont="1" applyFill="1" applyBorder="1" applyAlignment="1">
      <alignment wrapText="1"/>
    </xf>
    <xf numFmtId="0" fontId="26" fillId="9" borderId="14" xfId="0" applyFont="1" applyFill="1" applyBorder="1"/>
    <xf numFmtId="0" fontId="27" fillId="9" borderId="14" xfId="0" applyFont="1" applyFill="1" applyBorder="1" applyAlignment="1">
      <alignment wrapText="1"/>
    </xf>
    <xf numFmtId="0" fontId="28" fillId="0" borderId="0" xfId="0" applyFont="1"/>
    <xf numFmtId="0" fontId="25" fillId="0" borderId="19" xfId="0" applyFont="1" applyBorder="1"/>
    <xf numFmtId="0" fontId="28" fillId="0" borderId="20" xfId="0" applyFont="1" applyBorder="1"/>
    <xf numFmtId="0" fontId="29" fillId="0" borderId="20" xfId="0" applyFont="1" applyBorder="1"/>
    <xf numFmtId="0" fontId="21" fillId="0" borderId="14" xfId="0" applyFont="1" applyBorder="1"/>
    <xf numFmtId="0" fontId="29" fillId="0" borderId="2" xfId="0" applyFont="1" applyBorder="1"/>
    <xf numFmtId="0" fontId="28" fillId="0" borderId="23" xfId="0" applyFont="1" applyBorder="1"/>
    <xf numFmtId="0" fontId="29" fillId="0" borderId="23" xfId="0" applyFont="1" applyBorder="1"/>
    <xf numFmtId="0" fontId="21" fillId="0" borderId="23" xfId="0" applyFont="1" applyBorder="1"/>
    <xf numFmtId="0" fontId="25" fillId="0" borderId="2" xfId="0" applyFont="1" applyBorder="1"/>
    <xf numFmtId="0" fontId="30" fillId="0" borderId="0" xfId="0" applyFont="1"/>
    <xf numFmtId="0" fontId="32" fillId="11" borderId="4" xfId="0" applyFont="1" applyFill="1" applyBorder="1"/>
    <xf numFmtId="0" fontId="29" fillId="0" borderId="25" xfId="0" applyFont="1" applyBorder="1"/>
    <xf numFmtId="0" fontId="22" fillId="0" borderId="25" xfId="0" applyFont="1" applyBorder="1"/>
    <xf numFmtId="0" fontId="22" fillId="0" borderId="26" xfId="0" applyFont="1" applyBorder="1"/>
    <xf numFmtId="0" fontId="29" fillId="0" borderId="28" xfId="0" applyFont="1" applyBorder="1"/>
    <xf numFmtId="0" fontId="22" fillId="0" borderId="28" xfId="0" applyFont="1" applyBorder="1"/>
    <xf numFmtId="0" fontId="22" fillId="0" borderId="30" xfId="0" applyFont="1" applyBorder="1"/>
    <xf numFmtId="0" fontId="33" fillId="0" borderId="31" xfId="0" applyFont="1" applyBorder="1"/>
    <xf numFmtId="0" fontId="22" fillId="0" borderId="31" xfId="0" applyFont="1" applyBorder="1"/>
    <xf numFmtId="0" fontId="34" fillId="0" borderId="3" xfId="0" applyFont="1" applyBorder="1" applyAlignment="1">
      <alignment horizontal="left" vertical="center"/>
    </xf>
    <xf numFmtId="0" fontId="34" fillId="0" borderId="3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/>
    </xf>
    <xf numFmtId="0" fontId="38" fillId="0" borderId="3" xfId="0" applyFont="1" applyBorder="1" applyAlignment="1">
      <alignment horizontal="left" vertical="center"/>
    </xf>
    <xf numFmtId="0" fontId="35" fillId="0" borderId="3" xfId="0" applyFont="1" applyBorder="1" applyAlignment="1">
      <alignment horizontal="left" vertical="center"/>
    </xf>
    <xf numFmtId="0" fontId="36" fillId="0" borderId="3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/>
    </xf>
    <xf numFmtId="1" fontId="35" fillId="0" borderId="3" xfId="0" applyNumberFormat="1" applyFont="1" applyBorder="1" applyAlignment="1">
      <alignment horizontal="center" vertical="center"/>
    </xf>
    <xf numFmtId="0" fontId="36" fillId="0" borderId="7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42" fillId="0" borderId="35" xfId="0" applyFont="1" applyBorder="1" applyAlignment="1">
      <alignment vertical="center"/>
    </xf>
    <xf numFmtId="0" fontId="44" fillId="0" borderId="35" xfId="0" applyFont="1" applyBorder="1" applyAlignment="1">
      <alignment vertical="center"/>
    </xf>
    <xf numFmtId="2" fontId="45" fillId="0" borderId="35" xfId="0" applyNumberFormat="1" applyFont="1" applyBorder="1" applyAlignment="1">
      <alignment horizontal="center" vertical="center"/>
    </xf>
    <xf numFmtId="2" fontId="46" fillId="0" borderId="35" xfId="0" applyNumberFormat="1" applyFont="1" applyBorder="1" applyAlignment="1">
      <alignment horizontal="center" vertical="center"/>
    </xf>
    <xf numFmtId="0" fontId="46" fillId="0" borderId="35" xfId="0" applyFont="1" applyBorder="1" applyAlignment="1">
      <alignment vertical="center"/>
    </xf>
    <xf numFmtId="0" fontId="46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44" fillId="0" borderId="37" xfId="0" applyFont="1" applyBorder="1" applyAlignment="1">
      <alignment vertical="center"/>
    </xf>
    <xf numFmtId="2" fontId="45" fillId="0" borderId="36" xfId="0" applyNumberFormat="1" applyFont="1" applyBorder="1" applyAlignment="1">
      <alignment horizontal="center" vertical="center"/>
    </xf>
    <xf numFmtId="2" fontId="46" fillId="0" borderId="36" xfId="0" applyNumberFormat="1" applyFont="1" applyBorder="1" applyAlignment="1">
      <alignment horizontal="center" vertical="center"/>
    </xf>
    <xf numFmtId="0" fontId="46" fillId="0" borderId="36" xfId="0" applyFont="1" applyBorder="1" applyAlignment="1">
      <alignment vertical="center"/>
    </xf>
    <xf numFmtId="0" fontId="46" fillId="0" borderId="36" xfId="0" applyFont="1" applyBorder="1" applyAlignment="1">
      <alignment horizontal="center" vertical="center"/>
    </xf>
    <xf numFmtId="0" fontId="38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2" fontId="45" fillId="0" borderId="38" xfId="0" applyNumberFormat="1" applyFont="1" applyBorder="1" applyAlignment="1">
      <alignment horizontal="center" vertical="center"/>
    </xf>
    <xf numFmtId="2" fontId="46" fillId="0" borderId="38" xfId="0" applyNumberFormat="1" applyFont="1" applyBorder="1" applyAlignment="1">
      <alignment horizontal="center" vertical="center"/>
    </xf>
    <xf numFmtId="0" fontId="46" fillId="0" borderId="38" xfId="0" applyFont="1" applyBorder="1" applyAlignment="1">
      <alignment vertical="center"/>
    </xf>
    <xf numFmtId="0" fontId="46" fillId="0" borderId="38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166" fontId="12" fillId="0" borderId="17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4" fillId="0" borderId="39" xfId="0" applyNumberFormat="1" applyFont="1" applyBorder="1" applyAlignment="1">
      <alignment horizontal="center" vertical="center"/>
    </xf>
    <xf numFmtId="2" fontId="10" fillId="0" borderId="39" xfId="0" applyNumberFormat="1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26" fillId="9" borderId="19" xfId="0" applyFont="1" applyFill="1" applyBorder="1"/>
    <xf numFmtId="0" fontId="28" fillId="0" borderId="15" xfId="0" applyFont="1" applyBorder="1"/>
    <xf numFmtId="0" fontId="26" fillId="0" borderId="23" xfId="0" applyFont="1" applyBorder="1"/>
    <xf numFmtId="0" fontId="25" fillId="0" borderId="8" xfId="0" applyFont="1" applyBorder="1"/>
    <xf numFmtId="0" fontId="28" fillId="0" borderId="14" xfId="0" applyFont="1" applyBorder="1"/>
    <xf numFmtId="0" fontId="26" fillId="0" borderId="14" xfId="0" applyFont="1" applyBorder="1"/>
    <xf numFmtId="0" fontId="25" fillId="0" borderId="3" xfId="0" applyFont="1" applyBorder="1"/>
    <xf numFmtId="0" fontId="26" fillId="0" borderId="15" xfId="0" applyFont="1" applyBorder="1"/>
    <xf numFmtId="0" fontId="26" fillId="9" borderId="20" xfId="0" applyFont="1" applyFill="1" applyBorder="1" applyAlignment="1">
      <alignment horizontal="center" wrapText="1"/>
    </xf>
    <xf numFmtId="0" fontId="26" fillId="9" borderId="20" xfId="0" applyFont="1" applyFill="1" applyBorder="1" applyAlignment="1">
      <alignment horizontal="center"/>
    </xf>
    <xf numFmtId="0" fontId="27" fillId="9" borderId="20" xfId="0" applyFont="1" applyFill="1" applyBorder="1" applyAlignment="1">
      <alignment horizontal="center" wrapText="1"/>
    </xf>
    <xf numFmtId="166" fontId="8" fillId="0" borderId="31" xfId="0" applyNumberFormat="1" applyFont="1" applyBorder="1" applyAlignment="1">
      <alignment horizontal="center" vertical="center"/>
    </xf>
    <xf numFmtId="2" fontId="8" fillId="0" borderId="31" xfId="0" applyNumberFormat="1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/>
    </xf>
    <xf numFmtId="1" fontId="7" fillId="0" borderId="3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0" fontId="33" fillId="0" borderId="43" xfId="0" applyFont="1" applyBorder="1"/>
    <xf numFmtId="0" fontId="22" fillId="0" borderId="43" xfId="0" applyFont="1" applyBorder="1"/>
    <xf numFmtId="0" fontId="33" fillId="0" borderId="31" xfId="0" applyFont="1" applyBorder="1" applyAlignment="1">
      <alignment horizontal="center"/>
    </xf>
    <xf numFmtId="0" fontId="33" fillId="0" borderId="43" xfId="0" applyFont="1" applyBorder="1" applyAlignment="1">
      <alignment horizontal="center"/>
    </xf>
    <xf numFmtId="0" fontId="29" fillId="0" borderId="31" xfId="0" applyFont="1" applyBorder="1" applyAlignment="1">
      <alignment horizontal="center"/>
    </xf>
    <xf numFmtId="0" fontId="29" fillId="0" borderId="43" xfId="0" applyFont="1" applyBorder="1" applyAlignment="1">
      <alignment horizontal="center"/>
    </xf>
    <xf numFmtId="0" fontId="28" fillId="14" borderId="23" xfId="0" applyFont="1" applyFill="1" applyBorder="1"/>
    <xf numFmtId="0" fontId="29" fillId="14" borderId="23" xfId="0" applyFont="1" applyFill="1" applyBorder="1"/>
    <xf numFmtId="0" fontId="26" fillId="15" borderId="22" xfId="0" applyFont="1" applyFill="1" applyBorder="1"/>
    <xf numFmtId="0" fontId="29" fillId="15" borderId="22" xfId="0" applyFont="1" applyFill="1" applyBorder="1"/>
    <xf numFmtId="0" fontId="21" fillId="14" borderId="2" xfId="0" applyFont="1" applyFill="1" applyBorder="1"/>
    <xf numFmtId="0" fontId="21" fillId="16" borderId="1" xfId="0" applyFont="1" applyFill="1" applyBorder="1"/>
    <xf numFmtId="0" fontId="28" fillId="16" borderId="1" xfId="0" applyFont="1" applyFill="1" applyBorder="1"/>
    <xf numFmtId="0" fontId="29" fillId="16" borderId="1" xfId="0" applyFont="1" applyFill="1" applyBorder="1"/>
    <xf numFmtId="0" fontId="29" fillId="16" borderId="42" xfId="0" applyFont="1" applyFill="1" applyBorder="1"/>
    <xf numFmtId="0" fontId="21" fillId="15" borderId="42" xfId="0" applyFont="1" applyFill="1" applyBorder="1"/>
    <xf numFmtId="0" fontId="21" fillId="15" borderId="22" xfId="0" applyFont="1" applyFill="1" applyBorder="1"/>
    <xf numFmtId="0" fontId="28" fillId="15" borderId="22" xfId="0" applyFont="1" applyFill="1" applyBorder="1"/>
    <xf numFmtId="0" fontId="21" fillId="15" borderId="20" xfId="0" applyFont="1" applyFill="1" applyBorder="1"/>
    <xf numFmtId="0" fontId="26" fillId="0" borderId="2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33" fillId="0" borderId="26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left" vertical="center" wrapText="1"/>
    </xf>
    <xf numFmtId="0" fontId="29" fillId="0" borderId="31" xfId="0" applyFont="1" applyBorder="1"/>
    <xf numFmtId="0" fontId="29" fillId="0" borderId="43" xfId="0" applyFont="1" applyBorder="1"/>
    <xf numFmtId="0" fontId="29" fillId="0" borderId="22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33" fillId="0" borderId="22" xfId="0" applyFont="1" applyBorder="1" applyAlignment="1">
      <alignment horizontal="center"/>
    </xf>
    <xf numFmtId="0" fontId="33" fillId="0" borderId="25" xfId="0" applyFont="1" applyBorder="1" applyAlignment="1">
      <alignment horizontal="center"/>
    </xf>
    <xf numFmtId="0" fontId="33" fillId="0" borderId="29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165" fontId="8" fillId="2" borderId="1" xfId="1" applyNumberFormat="1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9" fillId="0" borderId="24" xfId="0" applyFont="1" applyBorder="1"/>
    <xf numFmtId="0" fontId="29" fillId="0" borderId="27" xfId="0" applyFont="1" applyBorder="1"/>
    <xf numFmtId="0" fontId="29" fillId="0" borderId="21" xfId="0" applyFont="1" applyBorder="1"/>
    <xf numFmtId="0" fontId="12" fillId="0" borderId="0" xfId="0" applyFont="1" applyAlignment="1">
      <alignment horizontal="center" vertical="center"/>
    </xf>
    <xf numFmtId="0" fontId="48" fillId="0" borderId="0" xfId="0" applyFont="1" applyAlignment="1">
      <alignment horizontal="center"/>
    </xf>
    <xf numFmtId="0" fontId="48" fillId="0" borderId="14" xfId="0" applyFont="1" applyBorder="1" applyAlignment="1">
      <alignment horizontal="center"/>
    </xf>
    <xf numFmtId="0" fontId="21" fillId="17" borderId="21" xfId="0" applyFont="1" applyFill="1" applyBorder="1" applyAlignment="1">
      <alignment horizontal="center"/>
    </xf>
    <xf numFmtId="0" fontId="48" fillId="18" borderId="1" xfId="0" applyFont="1" applyFill="1" applyBorder="1" applyAlignment="1">
      <alignment horizontal="center"/>
    </xf>
    <xf numFmtId="0" fontId="29" fillId="18" borderId="1" xfId="0" applyFont="1" applyFill="1" applyBorder="1" applyAlignment="1">
      <alignment horizontal="left"/>
    </xf>
    <xf numFmtId="0" fontId="50" fillId="18" borderId="1" xfId="0" applyFont="1" applyFill="1" applyBorder="1" applyAlignment="1">
      <alignment horizontal="center"/>
    </xf>
    <xf numFmtId="0" fontId="4" fillId="17" borderId="2" xfId="0" applyFont="1" applyFill="1" applyBorder="1" applyAlignment="1">
      <alignment horizontal="left" vertical="center"/>
    </xf>
    <xf numFmtId="2" fontId="32" fillId="11" borderId="4" xfId="0" applyNumberFormat="1" applyFont="1" applyFill="1" applyBorder="1"/>
    <xf numFmtId="0" fontId="29" fillId="19" borderId="22" xfId="0" applyFont="1" applyFill="1" applyBorder="1"/>
    <xf numFmtId="0" fontId="21" fillId="19" borderId="20" xfId="0" applyFont="1" applyFill="1" applyBorder="1"/>
    <xf numFmtId="0" fontId="51" fillId="19" borderId="5" xfId="0" applyFont="1" applyFill="1" applyBorder="1" applyAlignment="1">
      <alignment horizontal="center"/>
    </xf>
    <xf numFmtId="0" fontId="52" fillId="19" borderId="22" xfId="0" applyFont="1" applyFill="1" applyBorder="1" applyAlignment="1">
      <alignment horizontal="center"/>
    </xf>
    <xf numFmtId="0" fontId="51" fillId="19" borderId="22" xfId="0" applyFont="1" applyFill="1" applyBorder="1" applyAlignment="1">
      <alignment horizontal="center"/>
    </xf>
    <xf numFmtId="0" fontId="21" fillId="0" borderId="0" xfId="0" applyFont="1"/>
    <xf numFmtId="0" fontId="25" fillId="0" borderId="40" xfId="0" applyFont="1" applyBorder="1"/>
    <xf numFmtId="0" fontId="28" fillId="0" borderId="41" xfId="0" applyFont="1" applyBorder="1"/>
    <xf numFmtId="0" fontId="29" fillId="0" borderId="41" xfId="0" applyFont="1" applyBorder="1"/>
    <xf numFmtId="0" fontId="51" fillId="0" borderId="41" xfId="0" applyFont="1" applyBorder="1" applyAlignment="1">
      <alignment horizontal="center"/>
    </xf>
    <xf numFmtId="0" fontId="52" fillId="0" borderId="41" xfId="0" applyFont="1" applyBorder="1" applyAlignment="1">
      <alignment horizontal="center"/>
    </xf>
    <xf numFmtId="0" fontId="51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3" fillId="0" borderId="21" xfId="0" applyFont="1" applyBorder="1" applyAlignment="1">
      <alignment horizontal="left" vertical="center"/>
    </xf>
    <xf numFmtId="4" fontId="12" fillId="0" borderId="14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0" fontId="29" fillId="0" borderId="20" xfId="0" applyFont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4" fontId="32" fillId="11" borderId="4" xfId="0" applyNumberFormat="1" applyFont="1" applyFill="1" applyBorder="1"/>
    <xf numFmtId="0" fontId="26" fillId="16" borderId="1" xfId="0" applyFont="1" applyFill="1" applyBorder="1"/>
    <xf numFmtId="0" fontId="21" fillId="0" borderId="20" xfId="0" applyFont="1" applyBorder="1" applyAlignment="1">
      <alignment horizontal="center"/>
    </xf>
    <xf numFmtId="0" fontId="21" fillId="16" borderId="1" xfId="0" applyFont="1" applyFill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1" fillId="14" borderId="23" xfId="0" applyFont="1" applyFill="1" applyBorder="1" applyAlignment="1">
      <alignment horizontal="center"/>
    </xf>
    <xf numFmtId="0" fontId="7" fillId="18" borderId="31" xfId="0" applyFont="1" applyFill="1" applyBorder="1" applyAlignment="1">
      <alignment horizontal="center" vertical="center" wrapText="1"/>
    </xf>
    <xf numFmtId="0" fontId="7" fillId="17" borderId="31" xfId="0" applyFont="1" applyFill="1" applyBorder="1" applyAlignment="1">
      <alignment horizontal="center" vertical="center" wrapText="1"/>
    </xf>
    <xf numFmtId="0" fontId="7" fillId="17" borderId="43" xfId="0" applyFont="1" applyFill="1" applyBorder="1" applyAlignment="1">
      <alignment horizontal="left" vertical="center" wrapText="1"/>
    </xf>
    <xf numFmtId="166" fontId="13" fillId="0" borderId="43" xfId="0" applyNumberFormat="1" applyFont="1" applyBorder="1" applyAlignment="1">
      <alignment horizontal="center" vertical="center" wrapText="1"/>
    </xf>
    <xf numFmtId="2" fontId="8" fillId="0" borderId="43" xfId="0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1" fontId="7" fillId="0" borderId="43" xfId="0" applyNumberFormat="1" applyFont="1" applyBorder="1" applyAlignment="1">
      <alignment horizontal="center" vertical="center"/>
    </xf>
    <xf numFmtId="0" fontId="53" fillId="0" borderId="48" xfId="0" applyFont="1" applyBorder="1"/>
    <xf numFmtId="166" fontId="13" fillId="0" borderId="48" xfId="0" applyNumberFormat="1" applyFont="1" applyBorder="1" applyAlignment="1">
      <alignment horizontal="center" vertical="center" wrapText="1"/>
    </xf>
    <xf numFmtId="2" fontId="8" fillId="0" borderId="48" xfId="0" applyNumberFormat="1" applyFont="1" applyBorder="1" applyAlignment="1">
      <alignment horizontal="center" vertical="center"/>
    </xf>
    <xf numFmtId="2" fontId="7" fillId="0" borderId="48" xfId="0" applyNumberFormat="1" applyFont="1" applyBorder="1" applyAlignment="1">
      <alignment horizontal="center" vertical="center"/>
    </xf>
    <xf numFmtId="1" fontId="7" fillId="0" borderId="48" xfId="0" applyNumberFormat="1" applyFont="1" applyBorder="1" applyAlignment="1">
      <alignment horizontal="center" vertical="center"/>
    </xf>
    <xf numFmtId="0" fontId="54" fillId="0" borderId="48" xfId="0" applyFont="1" applyBorder="1"/>
    <xf numFmtId="164" fontId="0" fillId="0" borderId="0" xfId="0" applyNumberFormat="1"/>
    <xf numFmtId="164" fontId="7" fillId="0" borderId="48" xfId="0" applyNumberFormat="1" applyFont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 wrapText="1"/>
    </xf>
    <xf numFmtId="0" fontId="7" fillId="6" borderId="45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44" xfId="0" applyFont="1" applyFill="1" applyBorder="1" applyAlignment="1">
      <alignment horizontal="center" vertical="center"/>
    </xf>
    <xf numFmtId="0" fontId="7" fillId="6" borderId="4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4" fillId="13" borderId="5" xfId="0" applyFont="1" applyFill="1" applyBorder="1" applyAlignment="1">
      <alignment horizontal="center"/>
    </xf>
    <xf numFmtId="0" fontId="24" fillId="13" borderId="6" xfId="0" applyFont="1" applyFill="1" applyBorder="1" applyAlignment="1">
      <alignment horizontal="center"/>
    </xf>
    <xf numFmtId="0" fontId="24" fillId="13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165" fontId="7" fillId="5" borderId="5" xfId="1" applyNumberFormat="1" applyFont="1" applyFill="1" applyBorder="1" applyAlignment="1">
      <alignment horizontal="center" vertical="center"/>
    </xf>
    <xf numFmtId="165" fontId="7" fillId="5" borderId="6" xfId="1" applyNumberFormat="1" applyFont="1" applyFill="1" applyBorder="1" applyAlignment="1">
      <alignment horizontal="center" vertical="center"/>
    </xf>
    <xf numFmtId="165" fontId="7" fillId="5" borderId="4" xfId="1" applyNumberFormat="1" applyFont="1" applyFill="1" applyBorder="1" applyAlignment="1">
      <alignment horizontal="center" vertical="center"/>
    </xf>
    <xf numFmtId="0" fontId="13" fillId="0" borderId="9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166" fontId="8" fillId="0" borderId="9" xfId="0" applyNumberFormat="1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20" fillId="7" borderId="5" xfId="1" applyFont="1" applyFill="1" applyBorder="1" applyAlignment="1">
      <alignment horizontal="center" vertical="center"/>
    </xf>
    <xf numFmtId="0" fontId="20" fillId="7" borderId="6" xfId="1" applyFont="1" applyFill="1" applyBorder="1" applyAlignment="1">
      <alignment horizontal="center" vertical="center"/>
    </xf>
    <xf numFmtId="0" fontId="20" fillId="7" borderId="4" xfId="1" applyFont="1" applyFill="1" applyBorder="1" applyAlignment="1">
      <alignment horizontal="center" vertical="center"/>
    </xf>
    <xf numFmtId="165" fontId="47" fillId="12" borderId="1" xfId="1" applyNumberFormat="1" applyFont="1" applyFill="1" applyBorder="1" applyAlignment="1">
      <alignment horizontal="left" vertical="center"/>
    </xf>
    <xf numFmtId="0" fontId="3" fillId="12" borderId="40" xfId="0" applyFont="1" applyFill="1" applyBorder="1" applyAlignment="1">
      <alignment horizontal="left" vertical="center"/>
    </xf>
    <xf numFmtId="0" fontId="3" fillId="12" borderId="41" xfId="0" applyFont="1" applyFill="1" applyBorder="1" applyAlignment="1">
      <alignment horizontal="left" vertical="center"/>
    </xf>
    <xf numFmtId="0" fontId="3" fillId="12" borderId="23" xfId="0" applyFont="1" applyFill="1" applyBorder="1" applyAlignment="1">
      <alignment horizontal="left" vertical="center"/>
    </xf>
    <xf numFmtId="0" fontId="21" fillId="8" borderId="5" xfId="0" applyFont="1" applyFill="1" applyBorder="1" applyAlignment="1">
      <alignment horizontal="center"/>
    </xf>
    <xf numFmtId="0" fontId="21" fillId="8" borderId="6" xfId="0" applyFont="1" applyFill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0" fontId="23" fillId="0" borderId="5" xfId="0" applyFont="1" applyBorder="1" applyAlignment="1"/>
    <xf numFmtId="0" fontId="23" fillId="0" borderId="6" xfId="0" applyFont="1" applyBorder="1" applyAlignment="1"/>
    <xf numFmtId="0" fontId="23" fillId="0" borderId="18" xfId="0" applyFont="1" applyBorder="1" applyAlignment="1"/>
    <xf numFmtId="0" fontId="24" fillId="8" borderId="5" xfId="0" applyFont="1" applyFill="1" applyBorder="1" applyAlignment="1">
      <alignment horizontal="center"/>
    </xf>
    <xf numFmtId="0" fontId="24" fillId="8" borderId="6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31" fillId="10" borderId="5" xfId="0" applyFont="1" applyFill="1" applyBorder="1" applyAlignment="1"/>
    <xf numFmtId="0" fontId="31" fillId="10" borderId="18" xfId="0" applyFont="1" applyFill="1" applyBorder="1" applyAlignment="1"/>
    <xf numFmtId="0" fontId="21" fillId="15" borderId="5" xfId="0" applyFont="1" applyFill="1" applyBorder="1" applyAlignment="1">
      <alignment horizontal="left"/>
    </xf>
    <xf numFmtId="0" fontId="21" fillId="15" borderId="6" xfId="0" applyFont="1" applyFill="1" applyBorder="1" applyAlignment="1">
      <alignment horizontal="left"/>
    </xf>
    <xf numFmtId="0" fontId="21" fillId="15" borderId="4" xfId="0" applyFont="1" applyFill="1" applyBorder="1" applyAlignment="1">
      <alignment horizontal="left"/>
    </xf>
    <xf numFmtId="0" fontId="49" fillId="14" borderId="44" xfId="0" applyFont="1" applyFill="1" applyBorder="1" applyAlignment="1">
      <alignment horizontal="center"/>
    </xf>
    <xf numFmtId="0" fontId="49" fillId="14" borderId="45" xfId="0" applyFont="1" applyFill="1" applyBorder="1" applyAlignment="1">
      <alignment horizontal="center"/>
    </xf>
    <xf numFmtId="0" fontId="49" fillId="14" borderId="15" xfId="0" applyFont="1" applyFill="1" applyBorder="1" applyAlignment="1">
      <alignment horizontal="center"/>
    </xf>
    <xf numFmtId="0" fontId="21" fillId="14" borderId="46" xfId="0" applyFont="1" applyFill="1" applyBorder="1" applyAlignment="1">
      <alignment horizontal="center"/>
    </xf>
    <xf numFmtId="0" fontId="48" fillId="0" borderId="47" xfId="0" applyFont="1" applyBorder="1" applyAlignment="1">
      <alignment horizontal="center"/>
    </xf>
    <xf numFmtId="0" fontId="48" fillId="0" borderId="16" xfId="0" applyFont="1" applyBorder="1" applyAlignment="1">
      <alignment horizont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99CCFF"/>
      <color rgb="FFFF99FF"/>
      <color rgb="FFFC6CE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B600E-F558-458E-BDEF-0CE793D8D791}">
  <dimension ref="A1:K253"/>
  <sheetViews>
    <sheetView topLeftCell="A241" workbookViewId="0">
      <selection activeCell="E250" sqref="E250"/>
    </sheetView>
  </sheetViews>
  <sheetFormatPr baseColWidth="10" defaultColWidth="8.85546875" defaultRowHeight="15" x14ac:dyDescent="0.25"/>
  <cols>
    <col min="1" max="1" width="30.140625" customWidth="1"/>
    <col min="2" max="2" width="15.7109375" customWidth="1"/>
    <col min="3" max="3" width="14.140625" customWidth="1"/>
  </cols>
  <sheetData>
    <row r="1" spans="1:8" x14ac:dyDescent="0.25">
      <c r="A1" s="333" t="s">
        <v>0</v>
      </c>
      <c r="B1" s="334"/>
      <c r="C1" s="334"/>
      <c r="D1" s="334"/>
      <c r="E1" s="334"/>
      <c r="F1" s="334"/>
      <c r="G1" s="334"/>
      <c r="H1" s="335"/>
    </row>
    <row r="2" spans="1:8" x14ac:dyDescent="0.25">
      <c r="A2" s="336" t="s">
        <v>1</v>
      </c>
      <c r="B2" s="337"/>
      <c r="C2" s="337"/>
      <c r="D2" s="337"/>
      <c r="E2" s="337"/>
      <c r="F2" s="337"/>
      <c r="G2" s="337"/>
      <c r="H2" s="338"/>
    </row>
    <row r="3" spans="1:8" ht="36" x14ac:dyDescent="0.25">
      <c r="A3" s="4" t="s">
        <v>2</v>
      </c>
      <c r="B3" s="4" t="s">
        <v>3</v>
      </c>
      <c r="C3" s="4" t="s">
        <v>4</v>
      </c>
      <c r="D3" s="248" t="s">
        <v>5</v>
      </c>
      <c r="E3" s="4" t="s">
        <v>6</v>
      </c>
      <c r="F3" s="4" t="s">
        <v>7</v>
      </c>
      <c r="G3" s="4" t="s">
        <v>8</v>
      </c>
      <c r="H3" s="1" t="s">
        <v>9</v>
      </c>
    </row>
    <row r="4" spans="1:8" x14ac:dyDescent="0.25">
      <c r="A4" s="324" t="s">
        <v>10</v>
      </c>
      <c r="B4" s="325"/>
      <c r="C4" s="325"/>
      <c r="D4" s="325"/>
      <c r="E4" s="325"/>
      <c r="F4" s="325"/>
      <c r="G4" s="325"/>
      <c r="H4" s="326"/>
    </row>
    <row r="5" spans="1:8" x14ac:dyDescent="0.25">
      <c r="A5" s="339" t="s">
        <v>11</v>
      </c>
      <c r="B5" s="341" t="s">
        <v>12</v>
      </c>
      <c r="C5" s="343">
        <v>224.65</v>
      </c>
      <c r="D5" s="345">
        <v>224.65</v>
      </c>
      <c r="E5" s="10"/>
      <c r="F5" s="10"/>
      <c r="G5" s="12"/>
      <c r="H5" s="347">
        <v>3</v>
      </c>
    </row>
    <row r="6" spans="1:8" ht="25.5" customHeight="1" x14ac:dyDescent="0.25">
      <c r="A6" s="340"/>
      <c r="B6" s="342"/>
      <c r="C6" s="344"/>
      <c r="D6" s="346"/>
      <c r="E6" s="52"/>
      <c r="F6" s="52"/>
      <c r="G6" s="31"/>
      <c r="H6" s="348"/>
    </row>
    <row r="7" spans="1:8" ht="15.75" x14ac:dyDescent="0.25">
      <c r="A7" s="9" t="s">
        <v>13</v>
      </c>
      <c r="B7" s="5" t="s">
        <v>12</v>
      </c>
      <c r="C7" s="7">
        <v>47.79</v>
      </c>
      <c r="D7" s="11">
        <v>47.79</v>
      </c>
      <c r="E7" s="11"/>
      <c r="F7" s="11"/>
      <c r="G7" s="14"/>
      <c r="H7" s="22">
        <v>3</v>
      </c>
    </row>
    <row r="8" spans="1:8" ht="15.75" x14ac:dyDescent="0.25">
      <c r="A8" s="9" t="s">
        <v>14</v>
      </c>
      <c r="B8" s="5" t="s">
        <v>12</v>
      </c>
      <c r="C8" s="7">
        <v>20</v>
      </c>
      <c r="D8" s="11">
        <v>20</v>
      </c>
      <c r="E8" s="11"/>
      <c r="F8" s="11"/>
      <c r="G8" s="14"/>
      <c r="H8" s="22">
        <v>3</v>
      </c>
    </row>
    <row r="9" spans="1:8" ht="15.75" x14ac:dyDescent="0.25">
      <c r="A9" s="9" t="s">
        <v>15</v>
      </c>
      <c r="B9" s="5" t="s">
        <v>12</v>
      </c>
      <c r="C9" s="7">
        <f>159.31-20</f>
        <v>139.31</v>
      </c>
      <c r="D9" s="11">
        <v>139.31</v>
      </c>
      <c r="E9" s="11"/>
      <c r="F9" s="11"/>
      <c r="G9" s="14"/>
      <c r="H9" s="22">
        <v>1</v>
      </c>
    </row>
    <row r="10" spans="1:8" ht="28.5" customHeight="1" x14ac:dyDescent="0.25">
      <c r="A10" s="43" t="s">
        <v>16</v>
      </c>
      <c r="B10" s="44" t="s">
        <v>17</v>
      </c>
      <c r="C10" s="45">
        <v>46.88</v>
      </c>
      <c r="D10" s="46">
        <v>46.88</v>
      </c>
      <c r="E10" s="46"/>
      <c r="F10" s="46"/>
      <c r="G10" s="47"/>
      <c r="H10" s="48">
        <v>1</v>
      </c>
    </row>
    <row r="11" spans="1:8" x14ac:dyDescent="0.25">
      <c r="A11" s="324" t="s">
        <v>18</v>
      </c>
      <c r="B11" s="325"/>
      <c r="C11" s="325"/>
      <c r="D11" s="325"/>
      <c r="E11" s="325"/>
      <c r="F11" s="325"/>
      <c r="G11" s="325"/>
      <c r="H11" s="326"/>
    </row>
    <row r="12" spans="1:8" ht="15.75" x14ac:dyDescent="0.25">
      <c r="A12" s="49" t="s">
        <v>19</v>
      </c>
      <c r="B12" s="50" t="s">
        <v>20</v>
      </c>
      <c r="C12" s="51">
        <v>8.2100000000000009</v>
      </c>
      <c r="D12" s="52">
        <v>8.2100000000000009</v>
      </c>
      <c r="E12" s="52"/>
      <c r="F12" s="52"/>
      <c r="G12" s="31"/>
      <c r="H12" s="53">
        <v>1</v>
      </c>
    </row>
    <row r="13" spans="1:8" ht="27" customHeight="1" x14ac:dyDescent="0.25">
      <c r="A13" s="9" t="s">
        <v>21</v>
      </c>
      <c r="B13" s="5" t="s">
        <v>20</v>
      </c>
      <c r="C13" s="7">
        <v>55.88</v>
      </c>
      <c r="D13" s="11">
        <v>55.88</v>
      </c>
      <c r="E13" s="11"/>
      <c r="F13" s="11"/>
      <c r="G13" s="14"/>
      <c r="H13" s="22">
        <v>1</v>
      </c>
    </row>
    <row r="14" spans="1:8" ht="15.75" x14ac:dyDescent="0.25">
      <c r="A14" s="9" t="s">
        <v>22</v>
      </c>
      <c r="B14" s="5" t="s">
        <v>20</v>
      </c>
      <c r="C14" s="7">
        <v>17.34</v>
      </c>
      <c r="D14" s="11">
        <v>17.34</v>
      </c>
      <c r="E14" s="11"/>
      <c r="F14" s="11"/>
      <c r="G14" s="14"/>
      <c r="H14" s="22">
        <v>1</v>
      </c>
    </row>
    <row r="15" spans="1:8" ht="15.75" x14ac:dyDescent="0.25">
      <c r="A15" s="9" t="s">
        <v>23</v>
      </c>
      <c r="B15" s="5" t="s">
        <v>20</v>
      </c>
      <c r="C15" s="7">
        <v>25.44</v>
      </c>
      <c r="D15" s="11">
        <v>25.44</v>
      </c>
      <c r="E15" s="11"/>
      <c r="F15" s="11"/>
      <c r="G15" s="14"/>
      <c r="H15" s="22">
        <v>1</v>
      </c>
    </row>
    <row r="16" spans="1:8" ht="28.5" customHeight="1" x14ac:dyDescent="0.25">
      <c r="A16" s="9" t="s">
        <v>24</v>
      </c>
      <c r="B16" s="5" t="s">
        <v>12</v>
      </c>
      <c r="C16" s="7">
        <v>61.46</v>
      </c>
      <c r="D16" s="11">
        <v>61.46</v>
      </c>
      <c r="E16" s="11"/>
      <c r="F16" s="11"/>
      <c r="G16" s="14"/>
      <c r="H16" s="22">
        <v>1</v>
      </c>
    </row>
    <row r="17" spans="1:8" ht="15.75" x14ac:dyDescent="0.25">
      <c r="A17" s="9" t="s">
        <v>25</v>
      </c>
      <c r="B17" s="5" t="s">
        <v>12</v>
      </c>
      <c r="C17" s="7">
        <v>29.98</v>
      </c>
      <c r="D17" s="11">
        <v>29.98</v>
      </c>
      <c r="E17" s="11"/>
      <c r="F17" s="11"/>
      <c r="G17" s="14"/>
      <c r="H17" s="22">
        <v>1</v>
      </c>
    </row>
    <row r="18" spans="1:8" ht="25.5" customHeight="1" x14ac:dyDescent="0.25">
      <c r="A18" s="9" t="s">
        <v>26</v>
      </c>
      <c r="B18" s="5" t="s">
        <v>12</v>
      </c>
      <c r="C18" s="7">
        <v>291.81</v>
      </c>
      <c r="D18" s="11">
        <v>291.81</v>
      </c>
      <c r="E18" s="11"/>
      <c r="F18" s="11"/>
      <c r="G18" s="14"/>
      <c r="H18" s="22">
        <v>1</v>
      </c>
    </row>
    <row r="19" spans="1:8" ht="15.75" x14ac:dyDescent="0.25">
      <c r="A19" s="9" t="s">
        <v>27</v>
      </c>
      <c r="B19" s="5" t="s">
        <v>12</v>
      </c>
      <c r="C19" s="7">
        <v>15.78</v>
      </c>
      <c r="D19" s="11">
        <v>15.78</v>
      </c>
      <c r="E19" s="11"/>
      <c r="F19" s="11"/>
      <c r="G19" s="14"/>
      <c r="H19" s="22">
        <v>1</v>
      </c>
    </row>
    <row r="20" spans="1:8" ht="25.5" customHeight="1" x14ac:dyDescent="0.25">
      <c r="A20" s="9" t="s">
        <v>28</v>
      </c>
      <c r="B20" s="5" t="s">
        <v>12</v>
      </c>
      <c r="C20" s="7">
        <v>12.27</v>
      </c>
      <c r="D20" s="11">
        <v>12.27</v>
      </c>
      <c r="E20" s="11"/>
      <c r="F20" s="11"/>
      <c r="G20" s="14"/>
      <c r="H20" s="22">
        <v>1</v>
      </c>
    </row>
    <row r="21" spans="1:8" ht="31.5" customHeight="1" x14ac:dyDescent="0.25">
      <c r="A21" s="9" t="s">
        <v>29</v>
      </c>
      <c r="B21" s="5" t="s">
        <v>17</v>
      </c>
      <c r="C21" s="7">
        <v>33</v>
      </c>
      <c r="D21" s="11">
        <v>33</v>
      </c>
      <c r="E21" s="11"/>
      <c r="F21" s="11"/>
      <c r="G21" s="14"/>
      <c r="H21" s="22">
        <v>1</v>
      </c>
    </row>
    <row r="22" spans="1:8" ht="27" customHeight="1" x14ac:dyDescent="0.25">
      <c r="A22" s="9" t="s">
        <v>30</v>
      </c>
      <c r="B22" s="5" t="s">
        <v>17</v>
      </c>
      <c r="C22" s="7">
        <v>44.8</v>
      </c>
      <c r="D22" s="11">
        <v>44.8</v>
      </c>
      <c r="E22" s="11"/>
      <c r="F22" s="11"/>
      <c r="G22" s="14"/>
      <c r="H22" s="22">
        <v>1</v>
      </c>
    </row>
    <row r="23" spans="1:8" ht="40.5" customHeight="1" x14ac:dyDescent="0.25">
      <c r="A23" s="9" t="s">
        <v>31</v>
      </c>
      <c r="B23" s="5" t="s">
        <v>17</v>
      </c>
      <c r="C23" s="7">
        <v>15.86</v>
      </c>
      <c r="D23" s="7"/>
      <c r="E23" s="11">
        <v>15.86</v>
      </c>
      <c r="F23" s="11"/>
      <c r="G23" s="14"/>
      <c r="H23" s="22">
        <v>5</v>
      </c>
    </row>
    <row r="24" spans="1:8" ht="35.25" customHeight="1" x14ac:dyDescent="0.25">
      <c r="A24" s="9" t="s">
        <v>32</v>
      </c>
      <c r="B24" s="5" t="s">
        <v>17</v>
      </c>
      <c r="C24" s="7">
        <v>10.72</v>
      </c>
      <c r="D24" s="7"/>
      <c r="E24" s="11">
        <v>10.72</v>
      </c>
      <c r="F24" s="11"/>
      <c r="G24" s="14"/>
      <c r="H24" s="22">
        <v>5</v>
      </c>
    </row>
    <row r="25" spans="1:8" ht="35.25" customHeight="1" x14ac:dyDescent="0.25">
      <c r="A25" s="43" t="s">
        <v>33</v>
      </c>
      <c r="B25" s="5" t="s">
        <v>34</v>
      </c>
      <c r="C25" s="45">
        <v>21.95</v>
      </c>
      <c r="D25" s="46">
        <v>21.95</v>
      </c>
      <c r="E25" s="46"/>
      <c r="F25" s="46"/>
      <c r="G25" s="47"/>
      <c r="H25" s="48">
        <v>1</v>
      </c>
    </row>
    <row r="26" spans="1:8" ht="29.25" customHeight="1" x14ac:dyDescent="0.25">
      <c r="A26" s="115" t="s">
        <v>35</v>
      </c>
      <c r="B26" s="5" t="s">
        <v>17</v>
      </c>
      <c r="C26" s="116">
        <v>21.35</v>
      </c>
      <c r="D26" s="117">
        <v>21.35</v>
      </c>
      <c r="E26" s="117"/>
      <c r="F26" s="117"/>
      <c r="G26" s="122"/>
      <c r="H26" s="118">
        <v>1</v>
      </c>
    </row>
    <row r="27" spans="1:8" x14ac:dyDescent="0.25">
      <c r="A27" s="324" t="s">
        <v>36</v>
      </c>
      <c r="B27" s="325"/>
      <c r="C27" s="325"/>
      <c r="D27" s="325"/>
      <c r="E27" s="325"/>
      <c r="F27" s="325"/>
      <c r="G27" s="325"/>
      <c r="H27" s="326"/>
    </row>
    <row r="28" spans="1:8" ht="23.25" customHeight="1" x14ac:dyDescent="0.25">
      <c r="A28" s="49" t="s">
        <v>37</v>
      </c>
      <c r="B28" s="50" t="s">
        <v>20</v>
      </c>
      <c r="C28" s="51">
        <v>6.95</v>
      </c>
      <c r="D28" s="52">
        <v>6.95</v>
      </c>
      <c r="E28" s="52"/>
      <c r="F28" s="52"/>
      <c r="G28" s="31"/>
      <c r="H28" s="53">
        <v>1</v>
      </c>
    </row>
    <row r="29" spans="1:8" ht="33" customHeight="1" x14ac:dyDescent="0.25">
      <c r="A29" s="66" t="s">
        <v>38</v>
      </c>
      <c r="B29" s="5" t="s">
        <v>20</v>
      </c>
      <c r="C29" s="7">
        <v>68.72</v>
      </c>
      <c r="D29" s="11">
        <v>68.72</v>
      </c>
      <c r="E29" s="11"/>
      <c r="F29" s="11"/>
      <c r="G29" s="14"/>
      <c r="H29" s="22">
        <v>1</v>
      </c>
    </row>
    <row r="30" spans="1:8" ht="24.75" customHeight="1" x14ac:dyDescent="0.25">
      <c r="A30" s="43" t="s">
        <v>39</v>
      </c>
      <c r="B30" s="44" t="s">
        <v>20</v>
      </c>
      <c r="C30" s="45">
        <v>47.07</v>
      </c>
      <c r="D30" s="46">
        <v>47.07</v>
      </c>
      <c r="E30" s="46"/>
      <c r="F30" s="46"/>
      <c r="G30" s="47"/>
      <c r="H30" s="48">
        <v>1</v>
      </c>
    </row>
    <row r="31" spans="1:8" x14ac:dyDescent="0.25">
      <c r="A31" s="324" t="s">
        <v>40</v>
      </c>
      <c r="B31" s="325"/>
      <c r="C31" s="325"/>
      <c r="D31" s="325"/>
      <c r="E31" s="325"/>
      <c r="F31" s="325"/>
      <c r="G31" s="325"/>
      <c r="H31" s="326"/>
    </row>
    <row r="32" spans="1:8" x14ac:dyDescent="0.25">
      <c r="A32" s="36" t="s">
        <v>41</v>
      </c>
      <c r="B32" s="54" t="s">
        <v>20</v>
      </c>
      <c r="C32" s="51">
        <v>2.35</v>
      </c>
      <c r="D32" s="52">
        <v>2.35</v>
      </c>
      <c r="E32" s="52"/>
      <c r="F32" s="52"/>
      <c r="G32" s="31"/>
      <c r="H32" s="31">
        <v>1</v>
      </c>
    </row>
    <row r="33" spans="1:8" x14ac:dyDescent="0.25">
      <c r="A33" s="34" t="s">
        <v>42</v>
      </c>
      <c r="B33" s="41" t="s">
        <v>20</v>
      </c>
      <c r="C33" s="7">
        <v>8.94</v>
      </c>
      <c r="D33" s="11">
        <v>8.94</v>
      </c>
      <c r="E33" s="11"/>
      <c r="F33" s="11"/>
      <c r="G33" s="14"/>
      <c r="H33" s="14">
        <v>1</v>
      </c>
    </row>
    <row r="34" spans="1:8" x14ac:dyDescent="0.25">
      <c r="A34" s="34" t="s">
        <v>43</v>
      </c>
      <c r="B34" s="41" t="s">
        <v>20</v>
      </c>
      <c r="C34" s="7">
        <v>85.22</v>
      </c>
      <c r="D34" s="11">
        <v>85.22</v>
      </c>
      <c r="E34" s="11"/>
      <c r="F34" s="11"/>
      <c r="G34" s="14"/>
      <c r="H34" s="14">
        <v>1</v>
      </c>
    </row>
    <row r="35" spans="1:8" x14ac:dyDescent="0.25">
      <c r="A35" s="34" t="s">
        <v>44</v>
      </c>
      <c r="B35" s="41" t="s">
        <v>20</v>
      </c>
      <c r="C35" s="7">
        <v>57.05</v>
      </c>
      <c r="D35" s="11">
        <v>57.05</v>
      </c>
      <c r="E35" s="11"/>
      <c r="F35" s="11"/>
      <c r="G35" s="14"/>
      <c r="H35" s="14">
        <v>1</v>
      </c>
    </row>
    <row r="36" spans="1:8" x14ac:dyDescent="0.25">
      <c r="A36" s="55" t="s">
        <v>45</v>
      </c>
      <c r="B36" s="56" t="s">
        <v>20</v>
      </c>
      <c r="C36" s="45">
        <v>36.21</v>
      </c>
      <c r="D36" s="46">
        <v>36.21</v>
      </c>
      <c r="E36" s="46"/>
      <c r="F36" s="46"/>
      <c r="G36" s="47"/>
      <c r="H36" s="47">
        <v>1</v>
      </c>
    </row>
    <row r="37" spans="1:8" x14ac:dyDescent="0.25">
      <c r="A37" s="324" t="s">
        <v>46</v>
      </c>
      <c r="B37" s="325"/>
      <c r="C37" s="325"/>
      <c r="D37" s="325"/>
      <c r="E37" s="325"/>
      <c r="F37" s="325"/>
      <c r="G37" s="325"/>
      <c r="H37" s="326"/>
    </row>
    <row r="38" spans="1:8" ht="35.25" customHeight="1" x14ac:dyDescent="0.25">
      <c r="A38" s="120" t="s">
        <v>47</v>
      </c>
      <c r="B38" s="50" t="s">
        <v>12</v>
      </c>
      <c r="C38" s="51">
        <v>36.6</v>
      </c>
      <c r="D38" s="52">
        <v>36.6</v>
      </c>
      <c r="E38" s="52"/>
      <c r="F38" s="52"/>
      <c r="G38" s="31"/>
      <c r="H38" s="53">
        <v>2</v>
      </c>
    </row>
    <row r="39" spans="1:8" ht="21" customHeight="1" x14ac:dyDescent="0.25">
      <c r="A39" s="9" t="s">
        <v>48</v>
      </c>
      <c r="B39" s="5" t="s">
        <v>12</v>
      </c>
      <c r="C39" s="7">
        <v>18.09</v>
      </c>
      <c r="D39" s="11">
        <v>18.09</v>
      </c>
      <c r="E39" s="11"/>
      <c r="F39" s="11"/>
      <c r="G39" s="14"/>
      <c r="H39" s="22">
        <v>1</v>
      </c>
    </row>
    <row r="40" spans="1:8" ht="27.75" customHeight="1" x14ac:dyDescent="0.25">
      <c r="A40" s="43" t="s">
        <v>49</v>
      </c>
      <c r="B40" s="44" t="s">
        <v>12</v>
      </c>
      <c r="C40" s="45">
        <v>17.899999999999999</v>
      </c>
      <c r="D40" s="46">
        <v>17.899999999999999</v>
      </c>
      <c r="E40" s="46"/>
      <c r="F40" s="46"/>
      <c r="G40" s="47"/>
      <c r="H40" s="48">
        <v>1</v>
      </c>
    </row>
    <row r="41" spans="1:8" x14ac:dyDescent="0.25">
      <c r="A41" s="324" t="s">
        <v>50</v>
      </c>
      <c r="B41" s="325"/>
      <c r="C41" s="325"/>
      <c r="D41" s="325"/>
      <c r="E41" s="325"/>
      <c r="F41" s="325"/>
      <c r="G41" s="325"/>
      <c r="H41" s="326"/>
    </row>
    <row r="42" spans="1:8" ht="30.75" customHeight="1" x14ac:dyDescent="0.25">
      <c r="A42" s="49" t="s">
        <v>51</v>
      </c>
      <c r="B42" s="50" t="s">
        <v>52</v>
      </c>
      <c r="C42" s="51">
        <v>276.25</v>
      </c>
      <c r="D42" s="52">
        <v>276.25</v>
      </c>
      <c r="E42" s="52"/>
      <c r="F42" s="52"/>
      <c r="G42" s="31"/>
      <c r="H42" s="119" t="s">
        <v>53</v>
      </c>
    </row>
    <row r="43" spans="1:8" ht="21.75" customHeight="1" x14ac:dyDescent="0.25">
      <c r="A43" s="9" t="s">
        <v>54</v>
      </c>
      <c r="B43" s="5" t="s">
        <v>52</v>
      </c>
      <c r="C43" s="7">
        <v>9.26</v>
      </c>
      <c r="D43" s="11">
        <v>9.26</v>
      </c>
      <c r="E43" s="11"/>
      <c r="F43" s="11"/>
      <c r="G43" s="14"/>
      <c r="H43" s="63" t="s">
        <v>53</v>
      </c>
    </row>
    <row r="44" spans="1:8" ht="25.5" customHeight="1" x14ac:dyDescent="0.25">
      <c r="A44" s="9" t="s">
        <v>55</v>
      </c>
      <c r="B44" s="5" t="s">
        <v>52</v>
      </c>
      <c r="C44" s="7">
        <v>16.170000000000002</v>
      </c>
      <c r="D44" s="11">
        <v>16.170000000000002</v>
      </c>
      <c r="E44" s="11"/>
      <c r="F44" s="11"/>
      <c r="G44" s="14"/>
      <c r="H44" s="63" t="s">
        <v>53</v>
      </c>
    </row>
    <row r="45" spans="1:8" ht="25.5" customHeight="1" x14ac:dyDescent="0.25">
      <c r="A45" s="9" t="s">
        <v>56</v>
      </c>
      <c r="B45" s="5" t="s">
        <v>52</v>
      </c>
      <c r="C45" s="7">
        <v>20.03</v>
      </c>
      <c r="D45" s="11">
        <v>20.03</v>
      </c>
      <c r="E45" s="11"/>
      <c r="F45" s="11"/>
      <c r="G45" s="14"/>
      <c r="H45" s="63" t="s">
        <v>53</v>
      </c>
    </row>
    <row r="46" spans="1:8" ht="30.75" customHeight="1" x14ac:dyDescent="0.25">
      <c r="A46" s="43" t="s">
        <v>57</v>
      </c>
      <c r="B46" s="44" t="s">
        <v>52</v>
      </c>
      <c r="C46" s="45">
        <v>38.79</v>
      </c>
      <c r="D46" s="46">
        <v>38.79</v>
      </c>
      <c r="E46" s="46"/>
      <c r="F46" s="46"/>
      <c r="G46" s="47"/>
      <c r="H46" s="121" t="s">
        <v>53</v>
      </c>
    </row>
    <row r="47" spans="1:8" x14ac:dyDescent="0.25">
      <c r="A47" s="324" t="s">
        <v>58</v>
      </c>
      <c r="B47" s="325"/>
      <c r="C47" s="325"/>
      <c r="D47" s="325"/>
      <c r="E47" s="325"/>
      <c r="F47" s="325"/>
      <c r="G47" s="325"/>
      <c r="H47" s="326"/>
    </row>
    <row r="48" spans="1:8" ht="24" customHeight="1" x14ac:dyDescent="0.25">
      <c r="A48" s="49" t="s">
        <v>54</v>
      </c>
      <c r="B48" s="50" t="s">
        <v>12</v>
      </c>
      <c r="C48" s="51">
        <v>6.19</v>
      </c>
      <c r="D48" s="52">
        <v>6.19</v>
      </c>
      <c r="E48" s="52"/>
      <c r="F48" s="52"/>
      <c r="G48" s="31"/>
      <c r="H48" s="53">
        <v>6</v>
      </c>
    </row>
    <row r="49" spans="1:8" ht="28.5" customHeight="1" x14ac:dyDescent="0.25">
      <c r="A49" s="9" t="s">
        <v>59</v>
      </c>
      <c r="B49" s="5" t="s">
        <v>12</v>
      </c>
      <c r="C49" s="7">
        <v>11.63</v>
      </c>
      <c r="D49" s="11">
        <v>11.63</v>
      </c>
      <c r="E49" s="11"/>
      <c r="F49" s="11"/>
      <c r="G49" s="14"/>
      <c r="H49" s="22">
        <v>1</v>
      </c>
    </row>
    <row r="50" spans="1:8" ht="24" customHeight="1" x14ac:dyDescent="0.25">
      <c r="A50" s="9" t="s">
        <v>60</v>
      </c>
      <c r="B50" s="5" t="s">
        <v>12</v>
      </c>
      <c r="C50" s="7">
        <v>18.09</v>
      </c>
      <c r="D50" s="11">
        <v>18.09</v>
      </c>
      <c r="E50" s="11"/>
      <c r="F50" s="11"/>
      <c r="G50" s="14"/>
      <c r="H50" s="22">
        <v>1</v>
      </c>
    </row>
    <row r="51" spans="1:8" ht="27" customHeight="1" x14ac:dyDescent="0.25">
      <c r="A51" s="9" t="s">
        <v>61</v>
      </c>
      <c r="B51" s="5" t="s">
        <v>12</v>
      </c>
      <c r="C51" s="7">
        <v>21.26</v>
      </c>
      <c r="D51" s="11">
        <v>21.26</v>
      </c>
      <c r="E51" s="11"/>
      <c r="F51" s="11"/>
      <c r="G51" s="14"/>
      <c r="H51" s="22">
        <v>1</v>
      </c>
    </row>
    <row r="52" spans="1:8" ht="26.25" customHeight="1" x14ac:dyDescent="0.25">
      <c r="A52" s="9" t="s">
        <v>62</v>
      </c>
      <c r="B52" s="5" t="s">
        <v>12</v>
      </c>
      <c r="C52" s="7">
        <v>9.08</v>
      </c>
      <c r="D52" s="11">
        <v>9.08</v>
      </c>
      <c r="E52" s="11"/>
      <c r="F52" s="11"/>
      <c r="G52" s="14"/>
      <c r="H52" s="22">
        <v>1</v>
      </c>
    </row>
    <row r="53" spans="1:8" ht="25.5" customHeight="1" x14ac:dyDescent="0.25">
      <c r="A53" s="9" t="s">
        <v>63</v>
      </c>
      <c r="B53" s="5" t="s">
        <v>12</v>
      </c>
      <c r="C53" s="7">
        <v>44.06</v>
      </c>
      <c r="D53" s="11">
        <v>44.06</v>
      </c>
      <c r="E53" s="11"/>
      <c r="F53" s="11"/>
      <c r="G53" s="14"/>
      <c r="H53" s="22">
        <v>1</v>
      </c>
    </row>
    <row r="54" spans="1:8" ht="24.75" customHeight="1" x14ac:dyDescent="0.25">
      <c r="A54" s="9" t="s">
        <v>64</v>
      </c>
      <c r="B54" s="5" t="s">
        <v>12</v>
      </c>
      <c r="C54" s="7">
        <v>19.75</v>
      </c>
      <c r="D54" s="11">
        <v>19.75</v>
      </c>
      <c r="E54" s="11"/>
      <c r="F54" s="11"/>
      <c r="G54" s="14"/>
      <c r="H54" s="22">
        <v>1</v>
      </c>
    </row>
    <row r="55" spans="1:8" x14ac:dyDescent="0.25">
      <c r="A55" s="324" t="s">
        <v>65</v>
      </c>
      <c r="B55" s="325"/>
      <c r="C55" s="325"/>
      <c r="D55" s="325"/>
      <c r="E55" s="325"/>
      <c r="F55" s="325"/>
      <c r="G55" s="325"/>
      <c r="H55" s="326"/>
    </row>
    <row r="56" spans="1:8" ht="30.75" customHeight="1" x14ac:dyDescent="0.25">
      <c r="A56" s="49" t="s">
        <v>66</v>
      </c>
      <c r="B56" s="57" t="s">
        <v>67</v>
      </c>
      <c r="C56" s="51">
        <v>20.420000000000002</v>
      </c>
      <c r="D56" s="52">
        <v>20.420000000000002</v>
      </c>
      <c r="E56" s="58"/>
      <c r="F56" s="52"/>
      <c r="G56" s="31"/>
      <c r="H56" s="53">
        <v>1</v>
      </c>
    </row>
    <row r="57" spans="1:8" ht="27.75" customHeight="1" x14ac:dyDescent="0.25">
      <c r="A57" s="9" t="s">
        <v>68</v>
      </c>
      <c r="B57" s="3" t="s">
        <v>67</v>
      </c>
      <c r="C57" s="7">
        <v>11.6</v>
      </c>
      <c r="D57" s="11">
        <v>11.6</v>
      </c>
      <c r="E57" s="13"/>
      <c r="F57" s="11"/>
      <c r="G57" s="14"/>
      <c r="H57" s="22">
        <v>1</v>
      </c>
    </row>
    <row r="58" spans="1:8" ht="23.25" customHeight="1" x14ac:dyDescent="0.25">
      <c r="A58" s="9" t="s">
        <v>69</v>
      </c>
      <c r="B58" s="3" t="s">
        <v>67</v>
      </c>
      <c r="C58" s="7">
        <v>23.05</v>
      </c>
      <c r="D58" s="11">
        <v>23.05</v>
      </c>
      <c r="E58" s="13"/>
      <c r="F58" s="11"/>
      <c r="G58" s="14"/>
      <c r="H58" s="22">
        <v>1</v>
      </c>
    </row>
    <row r="59" spans="1:8" ht="27" customHeight="1" x14ac:dyDescent="0.25">
      <c r="A59" s="9" t="s">
        <v>70</v>
      </c>
      <c r="B59" s="3" t="s">
        <v>67</v>
      </c>
      <c r="C59" s="7">
        <v>16.25</v>
      </c>
      <c r="D59" s="11">
        <v>16.25</v>
      </c>
      <c r="E59" s="13"/>
      <c r="F59" s="11"/>
      <c r="G59" s="14"/>
      <c r="H59" s="22">
        <v>1</v>
      </c>
    </row>
    <row r="60" spans="1:8" ht="27" customHeight="1" x14ac:dyDescent="0.25">
      <c r="A60" s="9" t="s">
        <v>71</v>
      </c>
      <c r="B60" s="3" t="s">
        <v>67</v>
      </c>
      <c r="C60" s="7">
        <v>16.350000000000001</v>
      </c>
      <c r="D60" s="11">
        <v>16.350000000000001</v>
      </c>
      <c r="E60" s="13"/>
      <c r="F60" s="11"/>
      <c r="G60" s="14"/>
      <c r="H60" s="22">
        <v>1</v>
      </c>
    </row>
    <row r="61" spans="1:8" ht="27" customHeight="1" x14ac:dyDescent="0.25">
      <c r="A61" s="9" t="s">
        <v>72</v>
      </c>
      <c r="B61" s="3" t="s">
        <v>67</v>
      </c>
      <c r="C61" s="7">
        <v>16.350000000000001</v>
      </c>
      <c r="D61" s="11">
        <v>16.350000000000001</v>
      </c>
      <c r="E61" s="13"/>
      <c r="F61" s="11"/>
      <c r="G61" s="14"/>
      <c r="H61" s="22">
        <v>1</v>
      </c>
    </row>
    <row r="62" spans="1:8" ht="25.5" customHeight="1" x14ac:dyDescent="0.25">
      <c r="A62" s="9" t="s">
        <v>73</v>
      </c>
      <c r="B62" s="3" t="s">
        <v>67</v>
      </c>
      <c r="C62" s="7">
        <v>13.8</v>
      </c>
      <c r="D62" s="11">
        <v>13.8</v>
      </c>
      <c r="E62" s="13"/>
      <c r="F62" s="11"/>
      <c r="G62" s="14"/>
      <c r="H62" s="22">
        <v>1</v>
      </c>
    </row>
    <row r="63" spans="1:8" ht="24" customHeight="1" x14ac:dyDescent="0.25">
      <c r="A63" s="9" t="s">
        <v>74</v>
      </c>
      <c r="B63" s="3" t="s">
        <v>67</v>
      </c>
      <c r="C63" s="7">
        <v>31.1</v>
      </c>
      <c r="D63" s="11">
        <v>31.1</v>
      </c>
      <c r="E63" s="13"/>
      <c r="F63" s="11"/>
      <c r="G63" s="14"/>
      <c r="H63" s="22">
        <v>2</v>
      </c>
    </row>
    <row r="64" spans="1:8" ht="15.75" x14ac:dyDescent="0.25">
      <c r="A64" s="9" t="s">
        <v>75</v>
      </c>
      <c r="B64" s="3" t="s">
        <v>67</v>
      </c>
      <c r="C64" s="7">
        <v>5.2</v>
      </c>
      <c r="D64" s="11">
        <v>5.2</v>
      </c>
      <c r="E64" s="13"/>
      <c r="F64" s="11"/>
      <c r="G64" s="11"/>
      <c r="H64" s="22">
        <v>1</v>
      </c>
    </row>
    <row r="65" spans="1:8" ht="32.25" customHeight="1" x14ac:dyDescent="0.25">
      <c r="A65" s="9" t="s">
        <v>76</v>
      </c>
      <c r="B65" s="3" t="s">
        <v>67</v>
      </c>
      <c r="C65" s="7">
        <v>2.9</v>
      </c>
      <c r="D65" s="11"/>
      <c r="E65" s="11">
        <v>2.9</v>
      </c>
      <c r="F65" s="11"/>
      <c r="G65" s="11"/>
      <c r="H65" s="22">
        <v>5</v>
      </c>
    </row>
    <row r="66" spans="1:8" ht="28.5" customHeight="1" x14ac:dyDescent="0.25">
      <c r="A66" s="9" t="s">
        <v>77</v>
      </c>
      <c r="B66" s="3" t="s">
        <v>67</v>
      </c>
      <c r="C66" s="7">
        <v>12.95</v>
      </c>
      <c r="D66" s="11">
        <v>12.95</v>
      </c>
      <c r="E66" s="13"/>
      <c r="F66" s="11"/>
      <c r="G66" s="11"/>
      <c r="H66" s="22">
        <v>1</v>
      </c>
    </row>
    <row r="67" spans="1:8" ht="32.25" customHeight="1" x14ac:dyDescent="0.25">
      <c r="A67" s="9" t="s">
        <v>78</v>
      </c>
      <c r="B67" s="3" t="s">
        <v>67</v>
      </c>
      <c r="C67" s="7">
        <v>26.85</v>
      </c>
      <c r="D67" s="11">
        <v>26.85</v>
      </c>
      <c r="E67" s="13"/>
      <c r="F67" s="11"/>
      <c r="G67" s="11"/>
      <c r="H67" s="22">
        <v>1</v>
      </c>
    </row>
    <row r="68" spans="1:8" ht="21.75" customHeight="1" x14ac:dyDescent="0.25">
      <c r="A68" s="9" t="s">
        <v>79</v>
      </c>
      <c r="B68" s="3" t="s">
        <v>67</v>
      </c>
      <c r="C68" s="7">
        <v>37.450000000000003</v>
      </c>
      <c r="D68" s="11">
        <v>37.450000000000003</v>
      </c>
      <c r="E68" s="13"/>
      <c r="F68" s="11"/>
      <c r="G68" s="11"/>
      <c r="H68" s="22">
        <v>1</v>
      </c>
    </row>
    <row r="69" spans="1:8" ht="29.25" customHeight="1" x14ac:dyDescent="0.25">
      <c r="A69" s="9" t="s">
        <v>80</v>
      </c>
      <c r="B69" s="3" t="s">
        <v>67</v>
      </c>
      <c r="C69" s="7">
        <v>16.100000000000001</v>
      </c>
      <c r="D69" s="11">
        <v>16.100000000000001</v>
      </c>
      <c r="E69" s="13"/>
      <c r="F69" s="11"/>
      <c r="G69" s="11"/>
      <c r="H69" s="22">
        <v>1</v>
      </c>
    </row>
    <row r="70" spans="1:8" ht="30.75" customHeight="1" x14ac:dyDescent="0.25">
      <c r="A70" s="9" t="s">
        <v>81</v>
      </c>
      <c r="B70" s="3" t="s">
        <v>67</v>
      </c>
      <c r="C70" s="7">
        <v>47.44</v>
      </c>
      <c r="D70" s="11">
        <v>47.44</v>
      </c>
      <c r="E70" s="13"/>
      <c r="F70" s="11"/>
      <c r="G70" s="11"/>
      <c r="H70" s="22">
        <v>1</v>
      </c>
    </row>
    <row r="71" spans="1:8" ht="24.75" customHeight="1" x14ac:dyDescent="0.25">
      <c r="A71" s="9" t="s">
        <v>82</v>
      </c>
      <c r="B71" s="23" t="s">
        <v>83</v>
      </c>
      <c r="C71" s="7">
        <v>69.75</v>
      </c>
      <c r="D71" s="11">
        <v>69.75</v>
      </c>
      <c r="E71" s="13"/>
      <c r="F71" s="11"/>
      <c r="G71" s="11"/>
      <c r="H71" s="22">
        <v>1</v>
      </c>
    </row>
    <row r="72" spans="1:8" ht="32.25" customHeight="1" x14ac:dyDescent="0.25">
      <c r="A72" s="9" t="s">
        <v>84</v>
      </c>
      <c r="B72" s="3" t="s">
        <v>67</v>
      </c>
      <c r="C72" s="7">
        <v>7.39</v>
      </c>
      <c r="D72" s="11">
        <v>7.39</v>
      </c>
      <c r="E72" s="13"/>
      <c r="F72" s="11"/>
      <c r="G72" s="11"/>
      <c r="H72" s="22">
        <v>1</v>
      </c>
    </row>
    <row r="73" spans="1:8" ht="29.25" customHeight="1" x14ac:dyDescent="0.25">
      <c r="A73" s="9" t="s">
        <v>85</v>
      </c>
      <c r="B73" s="3" t="s">
        <v>67</v>
      </c>
      <c r="C73" s="7">
        <v>2.4</v>
      </c>
      <c r="D73" s="11"/>
      <c r="E73" s="11">
        <v>2.4</v>
      </c>
      <c r="F73" s="11"/>
      <c r="G73" s="11"/>
      <c r="H73" s="22">
        <v>5</v>
      </c>
    </row>
    <row r="74" spans="1:8" ht="29.25" customHeight="1" x14ac:dyDescent="0.25">
      <c r="A74" s="9" t="s">
        <v>86</v>
      </c>
      <c r="B74" s="3" t="s">
        <v>67</v>
      </c>
      <c r="C74" s="7">
        <v>34.4</v>
      </c>
      <c r="D74" s="11">
        <v>34.4</v>
      </c>
      <c r="E74" s="13"/>
      <c r="F74" s="11"/>
      <c r="G74" s="11"/>
      <c r="H74" s="22">
        <v>5</v>
      </c>
    </row>
    <row r="75" spans="1:8" ht="15.75" x14ac:dyDescent="0.25">
      <c r="A75" s="43" t="s">
        <v>87</v>
      </c>
      <c r="B75" s="59" t="s">
        <v>67</v>
      </c>
      <c r="C75" s="45">
        <v>13.98</v>
      </c>
      <c r="D75" s="45"/>
      <c r="E75" s="46">
        <v>13.98</v>
      </c>
      <c r="F75" s="46"/>
      <c r="G75" s="46"/>
      <c r="H75" s="48">
        <v>5</v>
      </c>
    </row>
    <row r="76" spans="1:8" ht="18" x14ac:dyDescent="0.3">
      <c r="A76" s="327" t="s">
        <v>88</v>
      </c>
      <c r="B76" s="328"/>
      <c r="C76" s="328"/>
      <c r="D76" s="328"/>
      <c r="E76" s="328"/>
      <c r="F76" s="328"/>
      <c r="G76" s="328"/>
      <c r="H76" s="329"/>
    </row>
    <row r="77" spans="1:8" ht="36.75" x14ac:dyDescent="0.25">
      <c r="A77" s="196" t="s">
        <v>2</v>
      </c>
      <c r="B77" s="204" t="s">
        <v>3</v>
      </c>
      <c r="C77" s="205" t="s">
        <v>4</v>
      </c>
      <c r="D77" s="204" t="s">
        <v>5</v>
      </c>
      <c r="E77" s="204" t="s">
        <v>6</v>
      </c>
      <c r="F77" s="204" t="s">
        <v>7</v>
      </c>
      <c r="G77" s="204" t="s">
        <v>8</v>
      </c>
      <c r="H77" s="206" t="s">
        <v>9</v>
      </c>
    </row>
    <row r="78" spans="1:8" ht="15.75" x14ac:dyDescent="0.25">
      <c r="A78" s="141" t="s">
        <v>89</v>
      </c>
      <c r="B78" s="197" t="s">
        <v>90</v>
      </c>
      <c r="C78" s="245">
        <v>3.71</v>
      </c>
      <c r="D78" s="231" t="s">
        <v>90</v>
      </c>
      <c r="E78" s="231">
        <v>3.71</v>
      </c>
      <c r="F78" s="198" t="s">
        <v>90</v>
      </c>
      <c r="G78" s="198" t="s">
        <v>90</v>
      </c>
      <c r="H78" s="231">
        <v>5</v>
      </c>
    </row>
    <row r="79" spans="1:8" ht="15.75" x14ac:dyDescent="0.25">
      <c r="A79" s="141" t="s">
        <v>91</v>
      </c>
      <c r="B79" s="138" t="s">
        <v>90</v>
      </c>
      <c r="C79" s="245">
        <v>2.4300000000000002</v>
      </c>
      <c r="D79" s="231">
        <v>2.4300000000000002</v>
      </c>
      <c r="E79" s="231" t="s">
        <v>90</v>
      </c>
      <c r="F79" s="198" t="s">
        <v>90</v>
      </c>
      <c r="G79" s="198" t="s">
        <v>90</v>
      </c>
      <c r="H79" s="231">
        <v>3</v>
      </c>
    </row>
    <row r="80" spans="1:8" ht="15.75" x14ac:dyDescent="0.25">
      <c r="A80" s="141" t="s">
        <v>92</v>
      </c>
      <c r="B80" s="138" t="s">
        <v>90</v>
      </c>
      <c r="C80" s="245">
        <v>11.17</v>
      </c>
      <c r="D80" s="231">
        <v>11.17</v>
      </c>
      <c r="E80" s="231" t="s">
        <v>90</v>
      </c>
      <c r="F80" s="198" t="s">
        <v>90</v>
      </c>
      <c r="G80" s="198" t="s">
        <v>90</v>
      </c>
      <c r="H80" s="231">
        <v>5</v>
      </c>
    </row>
    <row r="81" spans="1:8" ht="15.75" x14ac:dyDescent="0.25">
      <c r="A81" s="141" t="s">
        <v>93</v>
      </c>
      <c r="B81" s="138" t="s">
        <v>90</v>
      </c>
      <c r="C81" s="245">
        <v>2.8</v>
      </c>
      <c r="D81" s="231">
        <v>2.8</v>
      </c>
      <c r="E81" s="231" t="s">
        <v>90</v>
      </c>
      <c r="F81" s="198" t="s">
        <v>90</v>
      </c>
      <c r="G81" s="198" t="s">
        <v>90</v>
      </c>
      <c r="H81" s="231">
        <v>5</v>
      </c>
    </row>
    <row r="82" spans="1:8" ht="15.75" x14ac:dyDescent="0.25">
      <c r="A82" s="141" t="s">
        <v>94</v>
      </c>
      <c r="B82" s="138" t="s">
        <v>90</v>
      </c>
      <c r="C82" s="245">
        <v>20.52</v>
      </c>
      <c r="D82" s="231" t="s">
        <v>90</v>
      </c>
      <c r="E82" s="231">
        <v>20.52</v>
      </c>
      <c r="F82" s="198" t="s">
        <v>90</v>
      </c>
      <c r="G82" s="198" t="s">
        <v>90</v>
      </c>
      <c r="H82" s="231">
        <v>5</v>
      </c>
    </row>
    <row r="83" spans="1:8" ht="15.75" x14ac:dyDescent="0.25">
      <c r="A83" s="141" t="s">
        <v>95</v>
      </c>
      <c r="B83" s="138" t="s">
        <v>90</v>
      </c>
      <c r="C83" s="245">
        <v>15.17</v>
      </c>
      <c r="D83" s="231" t="s">
        <v>90</v>
      </c>
      <c r="E83" s="231">
        <v>15.17</v>
      </c>
      <c r="F83" s="198" t="s">
        <v>90</v>
      </c>
      <c r="G83" s="198" t="s">
        <v>90</v>
      </c>
      <c r="H83" s="231">
        <v>5</v>
      </c>
    </row>
    <row r="84" spans="1:8" ht="15.75" x14ac:dyDescent="0.25">
      <c r="A84" s="141" t="s">
        <v>96</v>
      </c>
      <c r="B84" s="138" t="s">
        <v>90</v>
      </c>
      <c r="C84" s="245">
        <v>9.42</v>
      </c>
      <c r="D84" s="231">
        <v>9.42</v>
      </c>
      <c r="E84" s="231" t="s">
        <v>90</v>
      </c>
      <c r="F84" s="198" t="s">
        <v>90</v>
      </c>
      <c r="G84" s="198" t="s">
        <v>90</v>
      </c>
      <c r="H84" s="231">
        <v>1</v>
      </c>
    </row>
    <row r="85" spans="1:8" ht="15.75" x14ac:dyDescent="0.25">
      <c r="A85" s="141" t="s">
        <v>97</v>
      </c>
      <c r="B85" s="138" t="s">
        <v>90</v>
      </c>
      <c r="C85" s="245">
        <v>8.93</v>
      </c>
      <c r="D85" s="231">
        <v>8.93</v>
      </c>
      <c r="E85" s="231" t="s">
        <v>90</v>
      </c>
      <c r="F85" s="198" t="s">
        <v>90</v>
      </c>
      <c r="G85" s="198" t="s">
        <v>90</v>
      </c>
      <c r="H85" s="231">
        <v>1</v>
      </c>
    </row>
    <row r="86" spans="1:8" ht="15.75" x14ac:dyDescent="0.25">
      <c r="A86" s="141" t="s">
        <v>98</v>
      </c>
      <c r="B86" s="138" t="s">
        <v>90</v>
      </c>
      <c r="C86" s="245">
        <v>42.43</v>
      </c>
      <c r="D86" s="231" t="s">
        <v>90</v>
      </c>
      <c r="E86" s="231">
        <v>42.43</v>
      </c>
      <c r="F86" s="198" t="s">
        <v>90</v>
      </c>
      <c r="G86" s="198" t="s">
        <v>90</v>
      </c>
      <c r="H86" s="231">
        <v>5</v>
      </c>
    </row>
    <row r="87" spans="1:8" ht="15.75" x14ac:dyDescent="0.25">
      <c r="A87" s="141" t="s">
        <v>99</v>
      </c>
      <c r="B87" s="138" t="s">
        <v>90</v>
      </c>
      <c r="C87" s="245">
        <v>32.659999999999997</v>
      </c>
      <c r="D87" s="231" t="s">
        <v>90</v>
      </c>
      <c r="E87" s="231">
        <v>32.659999999999997</v>
      </c>
      <c r="F87" s="198" t="s">
        <v>90</v>
      </c>
      <c r="G87" s="198" t="s">
        <v>90</v>
      </c>
      <c r="H87" s="231">
        <v>5</v>
      </c>
    </row>
    <row r="88" spans="1:8" ht="15.75" x14ac:dyDescent="0.25">
      <c r="A88" s="141" t="s">
        <v>100</v>
      </c>
      <c r="B88" s="138" t="s">
        <v>90</v>
      </c>
      <c r="C88" s="245">
        <v>4.12</v>
      </c>
      <c r="D88" s="231" t="s">
        <v>90</v>
      </c>
      <c r="E88" s="231">
        <v>4.12</v>
      </c>
      <c r="F88" s="198" t="s">
        <v>90</v>
      </c>
      <c r="G88" s="198" t="s">
        <v>90</v>
      </c>
      <c r="H88" s="231">
        <v>5</v>
      </c>
    </row>
    <row r="89" spans="1:8" ht="15.75" x14ac:dyDescent="0.25">
      <c r="A89" s="141" t="s">
        <v>101</v>
      </c>
      <c r="B89" s="138" t="s">
        <v>90</v>
      </c>
      <c r="C89" s="245">
        <v>4.08</v>
      </c>
      <c r="D89" s="231" t="s">
        <v>90</v>
      </c>
      <c r="E89" s="231">
        <v>4.08</v>
      </c>
      <c r="F89" s="198" t="s">
        <v>90</v>
      </c>
      <c r="G89" s="198" t="s">
        <v>90</v>
      </c>
      <c r="H89" s="231">
        <v>5</v>
      </c>
    </row>
    <row r="90" spans="1:8" ht="15.75" x14ac:dyDescent="0.25">
      <c r="A90" s="141" t="s">
        <v>102</v>
      </c>
      <c r="B90" s="138" t="s">
        <v>90</v>
      </c>
      <c r="C90" s="245">
        <v>12.34</v>
      </c>
      <c r="D90" s="231" t="s">
        <v>90</v>
      </c>
      <c r="E90" s="231">
        <v>12.34</v>
      </c>
      <c r="F90" s="198" t="s">
        <v>90</v>
      </c>
      <c r="G90" s="198" t="s">
        <v>90</v>
      </c>
      <c r="H90" s="231">
        <v>5</v>
      </c>
    </row>
    <row r="91" spans="1:8" ht="15.75" x14ac:dyDescent="0.25">
      <c r="A91" s="141" t="s">
        <v>103</v>
      </c>
      <c r="B91" s="138" t="s">
        <v>90</v>
      </c>
      <c r="C91" s="245">
        <v>4.26</v>
      </c>
      <c r="D91" s="231" t="s">
        <v>90</v>
      </c>
      <c r="E91" s="231">
        <v>4.26</v>
      </c>
      <c r="F91" s="198" t="s">
        <v>90</v>
      </c>
      <c r="G91" s="198" t="s">
        <v>90</v>
      </c>
      <c r="H91" s="231">
        <v>5</v>
      </c>
    </row>
    <row r="92" spans="1:8" ht="15.75" x14ac:dyDescent="0.25">
      <c r="A92" s="141" t="s">
        <v>91</v>
      </c>
      <c r="B92" s="138" t="s">
        <v>90</v>
      </c>
      <c r="C92" s="245">
        <v>1.05</v>
      </c>
      <c r="D92" s="231">
        <v>1.05</v>
      </c>
      <c r="E92" s="231" t="s">
        <v>90</v>
      </c>
      <c r="F92" s="198" t="s">
        <v>90</v>
      </c>
      <c r="G92" s="198" t="s">
        <v>90</v>
      </c>
      <c r="H92" s="231">
        <v>3</v>
      </c>
    </row>
    <row r="93" spans="1:8" ht="15.75" x14ac:dyDescent="0.25">
      <c r="A93" s="199" t="s">
        <v>104</v>
      </c>
      <c r="B93" s="200" t="s">
        <v>90</v>
      </c>
      <c r="C93" s="246">
        <v>86.86</v>
      </c>
      <c r="D93" s="232" t="s">
        <v>90</v>
      </c>
      <c r="E93" s="232">
        <v>86.86</v>
      </c>
      <c r="F93" s="201" t="s">
        <v>90</v>
      </c>
      <c r="G93" s="201" t="s">
        <v>90</v>
      </c>
      <c r="H93" s="232">
        <v>5</v>
      </c>
    </row>
    <row r="94" spans="1:8" ht="15.75" x14ac:dyDescent="0.25">
      <c r="A94" s="202" t="s">
        <v>105</v>
      </c>
      <c r="B94" s="197" t="s">
        <v>90</v>
      </c>
      <c r="C94" s="247">
        <v>5.0999999999999996</v>
      </c>
      <c r="D94" s="233">
        <v>5.0999999999999996</v>
      </c>
      <c r="E94" s="233" t="s">
        <v>90</v>
      </c>
      <c r="F94" s="203" t="s">
        <v>90</v>
      </c>
      <c r="G94" s="203" t="s">
        <v>90</v>
      </c>
      <c r="H94" s="233">
        <v>1</v>
      </c>
    </row>
    <row r="95" spans="1:8" ht="15.75" x14ac:dyDescent="0.25">
      <c r="A95" s="141" t="s">
        <v>89</v>
      </c>
      <c r="B95" s="138" t="s">
        <v>90</v>
      </c>
      <c r="C95" s="245">
        <v>14.6</v>
      </c>
      <c r="D95" s="231" t="s">
        <v>90</v>
      </c>
      <c r="E95" s="231">
        <v>14.6</v>
      </c>
      <c r="F95" s="198" t="s">
        <v>90</v>
      </c>
      <c r="G95" s="198" t="s">
        <v>90</v>
      </c>
      <c r="H95" s="231">
        <v>5</v>
      </c>
    </row>
    <row r="96" spans="1:8" ht="15.75" x14ac:dyDescent="0.25">
      <c r="A96" s="141" t="s">
        <v>106</v>
      </c>
      <c r="B96" s="138" t="s">
        <v>90</v>
      </c>
      <c r="C96" s="245">
        <v>4.0999999999999996</v>
      </c>
      <c r="D96" s="231">
        <v>4.0999999999999996</v>
      </c>
      <c r="E96" s="231" t="s">
        <v>90</v>
      </c>
      <c r="F96" s="198" t="s">
        <v>90</v>
      </c>
      <c r="G96" s="198" t="s">
        <v>90</v>
      </c>
      <c r="H96" s="231">
        <v>5</v>
      </c>
    </row>
    <row r="97" spans="1:8" ht="15.75" x14ac:dyDescent="0.25">
      <c r="A97" s="141" t="s">
        <v>107</v>
      </c>
      <c r="B97" s="138" t="s">
        <v>90</v>
      </c>
      <c r="C97" s="245">
        <v>4.96</v>
      </c>
      <c r="D97" s="231" t="s">
        <v>90</v>
      </c>
      <c r="E97" s="231">
        <v>4.96</v>
      </c>
      <c r="F97" s="198" t="s">
        <v>90</v>
      </c>
      <c r="G97" s="198" t="s">
        <v>90</v>
      </c>
      <c r="H97" s="231">
        <v>5</v>
      </c>
    </row>
    <row r="98" spans="1:8" x14ac:dyDescent="0.25">
      <c r="A98" s="330" t="s">
        <v>108</v>
      </c>
      <c r="B98" s="331"/>
      <c r="C98" s="331"/>
      <c r="D98" s="331"/>
      <c r="E98" s="331"/>
      <c r="F98" s="331"/>
      <c r="G98" s="331"/>
      <c r="H98" s="332"/>
    </row>
    <row r="99" spans="1:8" ht="29.25" customHeight="1" x14ac:dyDescent="0.25">
      <c r="A99" s="9" t="s">
        <v>109</v>
      </c>
      <c r="B99" s="5" t="s">
        <v>17</v>
      </c>
      <c r="C99" s="7">
        <v>572.37</v>
      </c>
      <c r="D99" s="11">
        <v>572.37</v>
      </c>
      <c r="E99" s="11"/>
      <c r="F99" s="11"/>
      <c r="G99" s="14"/>
      <c r="H99" s="22">
        <v>5</v>
      </c>
    </row>
    <row r="100" spans="1:8" ht="25.5" customHeight="1" x14ac:dyDescent="0.25">
      <c r="A100" s="9" t="s">
        <v>110</v>
      </c>
      <c r="B100" s="5" t="s">
        <v>17</v>
      </c>
      <c r="C100" s="7">
        <v>6.04</v>
      </c>
      <c r="D100" s="11"/>
      <c r="E100" s="11">
        <v>6.04</v>
      </c>
      <c r="F100" s="11"/>
      <c r="G100" s="14"/>
      <c r="H100" s="22">
        <v>14</v>
      </c>
    </row>
    <row r="101" spans="1:8" ht="15.75" x14ac:dyDescent="0.25">
      <c r="A101" s="9" t="s">
        <v>111</v>
      </c>
      <c r="B101" s="5" t="s">
        <v>12</v>
      </c>
      <c r="C101" s="7">
        <v>28.1</v>
      </c>
      <c r="D101" s="11"/>
      <c r="E101" s="11">
        <v>28.1</v>
      </c>
      <c r="F101" s="11"/>
      <c r="G101" s="14"/>
      <c r="H101" s="22">
        <v>14</v>
      </c>
    </row>
    <row r="102" spans="1:8" ht="26.25" customHeight="1" x14ac:dyDescent="0.25">
      <c r="A102" s="9" t="s">
        <v>112</v>
      </c>
      <c r="B102" s="5" t="s">
        <v>17</v>
      </c>
      <c r="C102" s="7">
        <v>101.48</v>
      </c>
      <c r="D102" s="11">
        <v>101.48</v>
      </c>
      <c r="E102" s="11"/>
      <c r="F102" s="11"/>
      <c r="G102" s="14"/>
      <c r="H102" s="22">
        <v>7</v>
      </c>
    </row>
    <row r="103" spans="1:8" ht="30.75" customHeight="1" x14ac:dyDescent="0.25">
      <c r="A103" s="9" t="s">
        <v>113</v>
      </c>
      <c r="B103" s="5" t="s">
        <v>12</v>
      </c>
      <c r="C103" s="7">
        <v>12.22</v>
      </c>
      <c r="D103" s="11"/>
      <c r="E103" s="11">
        <v>12.22</v>
      </c>
      <c r="F103" s="11"/>
      <c r="G103" s="14"/>
      <c r="H103" s="22">
        <v>14</v>
      </c>
    </row>
    <row r="104" spans="1:8" ht="27" customHeight="1" x14ac:dyDescent="0.25">
      <c r="A104" s="9" t="s">
        <v>114</v>
      </c>
      <c r="B104" s="5" t="s">
        <v>17</v>
      </c>
      <c r="C104" s="7">
        <v>5.68</v>
      </c>
      <c r="D104" s="11"/>
      <c r="E104" s="11">
        <v>5.68</v>
      </c>
      <c r="F104" s="11"/>
      <c r="G104" s="14"/>
      <c r="H104" s="22">
        <v>5</v>
      </c>
    </row>
    <row r="105" spans="1:8" ht="26.25" customHeight="1" x14ac:dyDescent="0.25">
      <c r="A105" s="9" t="s">
        <v>115</v>
      </c>
      <c r="B105" s="5" t="s">
        <v>17</v>
      </c>
      <c r="C105" s="7">
        <v>62.67</v>
      </c>
      <c r="D105" s="11">
        <v>62.67</v>
      </c>
      <c r="E105" s="11"/>
      <c r="F105" s="11"/>
      <c r="G105" s="14"/>
      <c r="H105" s="22">
        <v>7</v>
      </c>
    </row>
    <row r="106" spans="1:8" ht="32.25" customHeight="1" x14ac:dyDescent="0.25">
      <c r="A106" s="9" t="s">
        <v>116</v>
      </c>
      <c r="B106" s="5" t="s">
        <v>12</v>
      </c>
      <c r="C106" s="7">
        <v>12.46</v>
      </c>
      <c r="D106" s="11"/>
      <c r="E106" s="11">
        <v>12.46</v>
      </c>
      <c r="F106" s="11"/>
      <c r="G106" s="14"/>
      <c r="H106" s="22">
        <v>14</v>
      </c>
    </row>
    <row r="107" spans="1:8" ht="27" customHeight="1" x14ac:dyDescent="0.25">
      <c r="A107" s="9" t="s">
        <v>117</v>
      </c>
      <c r="B107" s="5" t="s">
        <v>12</v>
      </c>
      <c r="C107" s="7">
        <v>22.65</v>
      </c>
      <c r="D107" s="11">
        <v>22.65</v>
      </c>
      <c r="E107" s="11"/>
      <c r="F107" s="11"/>
      <c r="G107" s="14"/>
      <c r="H107" s="22">
        <v>3</v>
      </c>
    </row>
    <row r="108" spans="1:8" ht="15.75" x14ac:dyDescent="0.25">
      <c r="A108" s="9" t="s">
        <v>118</v>
      </c>
      <c r="B108" s="5" t="s">
        <v>12</v>
      </c>
      <c r="C108" s="7">
        <v>10.63</v>
      </c>
      <c r="D108" s="11"/>
      <c r="E108" s="11">
        <v>10.63</v>
      </c>
      <c r="F108" s="11"/>
      <c r="G108" s="14"/>
      <c r="H108" s="22">
        <v>3</v>
      </c>
    </row>
    <row r="109" spans="1:8" ht="15.75" x14ac:dyDescent="0.25">
      <c r="A109" s="43" t="s">
        <v>119</v>
      </c>
      <c r="B109" s="44" t="s">
        <v>12</v>
      </c>
      <c r="C109" s="45">
        <v>1.0900000000000001</v>
      </c>
      <c r="D109" s="46"/>
      <c r="E109" s="46">
        <v>1.0900000000000001</v>
      </c>
      <c r="F109" s="46"/>
      <c r="G109" s="47"/>
      <c r="H109" s="48">
        <v>3</v>
      </c>
    </row>
    <row r="110" spans="1:8" ht="15.75" x14ac:dyDescent="0.25">
      <c r="A110" s="43" t="s">
        <v>120</v>
      </c>
      <c r="B110" s="44" t="s">
        <v>121</v>
      </c>
      <c r="C110" s="45">
        <v>73</v>
      </c>
      <c r="D110" s="46">
        <v>73</v>
      </c>
      <c r="E110" s="46"/>
      <c r="F110" s="46"/>
      <c r="G110" s="47"/>
      <c r="H110" s="48">
        <v>3</v>
      </c>
    </row>
    <row r="111" spans="1:8" x14ac:dyDescent="0.25">
      <c r="A111" s="324" t="s">
        <v>122</v>
      </c>
      <c r="B111" s="325"/>
      <c r="C111" s="325"/>
      <c r="D111" s="325"/>
      <c r="E111" s="325"/>
      <c r="F111" s="325"/>
      <c r="G111" s="325"/>
      <c r="H111" s="326"/>
    </row>
    <row r="112" spans="1:8" ht="35.25" customHeight="1" x14ac:dyDescent="0.25">
      <c r="A112" s="49" t="s">
        <v>123</v>
      </c>
      <c r="B112" s="50" t="s">
        <v>17</v>
      </c>
      <c r="C112" s="51">
        <v>28.29</v>
      </c>
      <c r="D112" s="52">
        <v>28.29</v>
      </c>
      <c r="E112" s="52"/>
      <c r="F112" s="52"/>
      <c r="G112" s="31"/>
      <c r="H112" s="53">
        <v>5</v>
      </c>
    </row>
    <row r="113" spans="1:8" ht="28.5" customHeight="1" x14ac:dyDescent="0.25">
      <c r="A113" s="9" t="s">
        <v>124</v>
      </c>
      <c r="B113" s="5" t="s">
        <v>17</v>
      </c>
      <c r="C113" s="7">
        <v>351.95</v>
      </c>
      <c r="D113" s="11"/>
      <c r="E113" s="11">
        <v>351.95</v>
      </c>
      <c r="F113" s="11"/>
      <c r="G113" s="14"/>
      <c r="H113" s="22">
        <v>5</v>
      </c>
    </row>
    <row r="114" spans="1:8" ht="15.75" x14ac:dyDescent="0.25">
      <c r="A114" s="9" t="s">
        <v>125</v>
      </c>
      <c r="B114" s="5" t="s">
        <v>34</v>
      </c>
      <c r="C114" s="7">
        <v>22.82</v>
      </c>
      <c r="D114" s="11">
        <v>22.82</v>
      </c>
      <c r="E114" s="11"/>
      <c r="F114" s="11"/>
      <c r="G114" s="14"/>
      <c r="H114" s="22">
        <v>2</v>
      </c>
    </row>
    <row r="115" spans="1:8" x14ac:dyDescent="0.25">
      <c r="A115" s="324" t="s">
        <v>126</v>
      </c>
      <c r="B115" s="325"/>
      <c r="C115" s="325"/>
      <c r="D115" s="325"/>
      <c r="E115" s="325"/>
      <c r="F115" s="325"/>
      <c r="G115" s="325"/>
      <c r="H115" s="326"/>
    </row>
    <row r="116" spans="1:8" ht="30" customHeight="1" x14ac:dyDescent="0.25">
      <c r="A116" s="8" t="s">
        <v>127</v>
      </c>
      <c r="B116" s="123" t="s">
        <v>17</v>
      </c>
      <c r="C116" s="6">
        <v>25.22</v>
      </c>
      <c r="D116" s="10">
        <v>25.22</v>
      </c>
      <c r="E116" s="10"/>
      <c r="F116" s="10"/>
      <c r="G116" s="12"/>
      <c r="H116" s="12">
        <v>5</v>
      </c>
    </row>
    <row r="117" spans="1:8" ht="25.5" customHeight="1" x14ac:dyDescent="0.25">
      <c r="A117" s="49" t="s">
        <v>128</v>
      </c>
      <c r="B117" s="23" t="s">
        <v>17</v>
      </c>
      <c r="C117" s="51">
        <v>19.98</v>
      </c>
      <c r="D117" s="52">
        <v>19.98</v>
      </c>
      <c r="E117" s="52"/>
      <c r="F117" s="52"/>
      <c r="G117" s="31"/>
      <c r="H117" s="31">
        <v>5</v>
      </c>
    </row>
    <row r="118" spans="1:8" ht="29.25" customHeight="1" x14ac:dyDescent="0.25">
      <c r="A118" s="49" t="s">
        <v>129</v>
      </c>
      <c r="B118" s="23" t="s">
        <v>17</v>
      </c>
      <c r="C118" s="51">
        <v>11.3</v>
      </c>
      <c r="D118" s="52">
        <v>11.3</v>
      </c>
      <c r="E118" s="52"/>
      <c r="F118" s="52"/>
      <c r="G118" s="31"/>
      <c r="H118" s="31">
        <v>1</v>
      </c>
    </row>
    <row r="119" spans="1:8" ht="30.75" customHeight="1" x14ac:dyDescent="0.25">
      <c r="A119" s="49" t="s">
        <v>130</v>
      </c>
      <c r="B119" s="23" t="s">
        <v>17</v>
      </c>
      <c r="C119" s="51">
        <v>34.25</v>
      </c>
      <c r="D119" s="52">
        <v>34.25</v>
      </c>
      <c r="E119" s="52"/>
      <c r="F119" s="52"/>
      <c r="G119" s="31"/>
      <c r="H119" s="31">
        <v>1</v>
      </c>
    </row>
    <row r="120" spans="1:8" ht="20.25" customHeight="1" x14ac:dyDescent="0.25">
      <c r="A120" s="49" t="s">
        <v>131</v>
      </c>
      <c r="B120" s="23" t="s">
        <v>17</v>
      </c>
      <c r="C120" s="51">
        <v>72.88</v>
      </c>
      <c r="D120" s="52">
        <v>72.88</v>
      </c>
      <c r="E120" s="52"/>
      <c r="F120" s="52"/>
      <c r="G120" s="31"/>
      <c r="H120" s="31">
        <v>5</v>
      </c>
    </row>
    <row r="121" spans="1:8" ht="25.5" customHeight="1" x14ac:dyDescent="0.25">
      <c r="A121" s="49" t="s">
        <v>132</v>
      </c>
      <c r="B121" s="23" t="s">
        <v>17</v>
      </c>
      <c r="C121" s="51">
        <v>9.2200000000000006</v>
      </c>
      <c r="D121" s="52">
        <v>9.2200000000000006</v>
      </c>
      <c r="E121" s="52"/>
      <c r="F121" s="52"/>
      <c r="G121" s="31"/>
      <c r="H121" s="31">
        <v>1</v>
      </c>
    </row>
    <row r="122" spans="1:8" ht="22.5" customHeight="1" x14ac:dyDescent="0.25">
      <c r="A122" s="49" t="s">
        <v>133</v>
      </c>
      <c r="B122" s="60" t="s">
        <v>12</v>
      </c>
      <c r="C122" s="51">
        <v>7.59</v>
      </c>
      <c r="D122" s="52">
        <v>7.59</v>
      </c>
      <c r="E122" s="52"/>
      <c r="F122" s="52"/>
      <c r="G122" s="31"/>
      <c r="H122" s="31">
        <v>1</v>
      </c>
    </row>
    <row r="123" spans="1:8" x14ac:dyDescent="0.25">
      <c r="A123" s="9" t="s">
        <v>134</v>
      </c>
      <c r="B123" s="23" t="s">
        <v>34</v>
      </c>
      <c r="C123" s="7">
        <v>66.41</v>
      </c>
      <c r="D123" s="11">
        <v>66.41</v>
      </c>
      <c r="E123" s="11"/>
      <c r="F123" s="11"/>
      <c r="G123" s="14"/>
      <c r="H123" s="14">
        <v>5</v>
      </c>
    </row>
    <row r="124" spans="1:8" ht="27.75" customHeight="1" x14ac:dyDescent="0.25">
      <c r="A124" s="9" t="s">
        <v>135</v>
      </c>
      <c r="B124" s="23" t="s">
        <v>17</v>
      </c>
      <c r="C124" s="7">
        <v>13.87</v>
      </c>
      <c r="D124" s="11">
        <v>13.87</v>
      </c>
      <c r="E124" s="11"/>
      <c r="F124" s="11"/>
      <c r="G124" s="14"/>
      <c r="H124" s="14">
        <v>5</v>
      </c>
    </row>
    <row r="125" spans="1:8" x14ac:dyDescent="0.25">
      <c r="A125" s="9" t="s">
        <v>136</v>
      </c>
      <c r="B125" s="23" t="s">
        <v>12</v>
      </c>
      <c r="C125" s="7">
        <v>7.73</v>
      </c>
      <c r="D125" s="11">
        <v>7.73</v>
      </c>
      <c r="E125" s="11"/>
      <c r="F125" s="11"/>
      <c r="G125" s="14"/>
      <c r="H125" s="14">
        <v>1</v>
      </c>
    </row>
    <row r="126" spans="1:8" x14ac:dyDescent="0.25">
      <c r="A126" s="9" t="s">
        <v>137</v>
      </c>
      <c r="B126" s="23" t="s">
        <v>34</v>
      </c>
      <c r="C126" s="7">
        <v>58.5</v>
      </c>
      <c r="D126" s="11">
        <v>58.5</v>
      </c>
      <c r="E126" s="11"/>
      <c r="F126" s="11"/>
      <c r="G126" s="14"/>
      <c r="H126" s="14">
        <v>2</v>
      </c>
    </row>
    <row r="127" spans="1:8" x14ac:dyDescent="0.25">
      <c r="A127" s="9" t="s">
        <v>138</v>
      </c>
      <c r="B127" s="23" t="s">
        <v>34</v>
      </c>
      <c r="C127" s="7">
        <v>12.4</v>
      </c>
      <c r="D127" s="11">
        <v>12.4</v>
      </c>
      <c r="E127" s="11"/>
      <c r="F127" s="11"/>
      <c r="G127" s="14"/>
      <c r="H127" s="14">
        <v>1</v>
      </c>
    </row>
    <row r="128" spans="1:8" x14ac:dyDescent="0.25">
      <c r="A128" s="9" t="s">
        <v>139</v>
      </c>
      <c r="B128" s="23" t="s">
        <v>17</v>
      </c>
      <c r="C128" s="7">
        <v>17.53</v>
      </c>
      <c r="D128" s="11">
        <v>17.53</v>
      </c>
      <c r="E128" s="11"/>
      <c r="F128" s="11"/>
      <c r="G128" s="14"/>
      <c r="H128" s="14">
        <v>1</v>
      </c>
    </row>
    <row r="129" spans="1:8" x14ac:dyDescent="0.25">
      <c r="A129" s="9" t="s">
        <v>14</v>
      </c>
      <c r="B129" s="23" t="s">
        <v>17</v>
      </c>
      <c r="C129" s="7">
        <v>8.5299999999999994</v>
      </c>
      <c r="D129" s="11">
        <v>8.5299999999999994</v>
      </c>
      <c r="E129" s="11"/>
      <c r="F129" s="11"/>
      <c r="G129" s="14"/>
      <c r="H129" s="14">
        <v>5</v>
      </c>
    </row>
    <row r="130" spans="1:8" x14ac:dyDescent="0.25">
      <c r="A130" s="9" t="s">
        <v>140</v>
      </c>
      <c r="B130" s="23" t="s">
        <v>17</v>
      </c>
      <c r="C130" s="7">
        <v>9.2200000000000006</v>
      </c>
      <c r="D130" s="11">
        <v>9.2200000000000006</v>
      </c>
      <c r="E130" s="11"/>
      <c r="F130" s="11"/>
      <c r="G130" s="14"/>
      <c r="H130" s="14">
        <v>7</v>
      </c>
    </row>
    <row r="131" spans="1:8" x14ac:dyDescent="0.25">
      <c r="A131" s="9" t="s">
        <v>141</v>
      </c>
      <c r="B131" s="23" t="s">
        <v>12</v>
      </c>
      <c r="C131" s="7">
        <v>49.32</v>
      </c>
      <c r="D131" s="11">
        <v>49.32</v>
      </c>
      <c r="E131" s="11"/>
      <c r="F131" s="11"/>
      <c r="G131" s="14"/>
      <c r="H131" s="14">
        <v>5</v>
      </c>
    </row>
    <row r="132" spans="1:8" x14ac:dyDescent="0.25">
      <c r="A132" s="9" t="s">
        <v>142</v>
      </c>
      <c r="B132" s="23" t="s">
        <v>17</v>
      </c>
      <c r="C132" s="7">
        <v>15.82</v>
      </c>
      <c r="D132" s="11">
        <v>15.82</v>
      </c>
      <c r="E132" s="11"/>
      <c r="F132" s="11"/>
      <c r="G132" s="14"/>
      <c r="H132" s="14">
        <v>2</v>
      </c>
    </row>
    <row r="133" spans="1:8" x14ac:dyDescent="0.25">
      <c r="A133" s="9" t="s">
        <v>143</v>
      </c>
      <c r="B133" s="23" t="s">
        <v>17</v>
      </c>
      <c r="C133" s="7">
        <v>11.65</v>
      </c>
      <c r="D133" s="11">
        <v>11.65</v>
      </c>
      <c r="E133" s="11"/>
      <c r="F133" s="11"/>
      <c r="G133" s="14"/>
      <c r="H133" s="14">
        <v>1</v>
      </c>
    </row>
    <row r="134" spans="1:8" ht="36.75" customHeight="1" x14ac:dyDescent="0.25">
      <c r="A134" s="9" t="s">
        <v>144</v>
      </c>
      <c r="B134" s="23" t="s">
        <v>17</v>
      </c>
      <c r="C134" s="7">
        <v>11.65</v>
      </c>
      <c r="D134" s="11">
        <v>11.65</v>
      </c>
      <c r="E134" s="11"/>
      <c r="F134" s="11"/>
      <c r="G134" s="14"/>
      <c r="H134" s="14">
        <v>1</v>
      </c>
    </row>
    <row r="135" spans="1:8" ht="29.25" customHeight="1" x14ac:dyDescent="0.25">
      <c r="A135" s="9" t="s">
        <v>145</v>
      </c>
      <c r="B135" s="23" t="s">
        <v>17</v>
      </c>
      <c r="C135" s="7">
        <v>11.3</v>
      </c>
      <c r="D135" s="11">
        <v>11.3</v>
      </c>
      <c r="E135" s="11"/>
      <c r="F135" s="11"/>
      <c r="G135" s="14"/>
      <c r="H135" s="14">
        <v>1</v>
      </c>
    </row>
    <row r="136" spans="1:8" x14ac:dyDescent="0.25">
      <c r="A136" s="9" t="s">
        <v>146</v>
      </c>
      <c r="B136" s="23" t="s">
        <v>17</v>
      </c>
      <c r="C136" s="7">
        <v>11.46</v>
      </c>
      <c r="D136" s="11">
        <v>11.46</v>
      </c>
      <c r="E136" s="11"/>
      <c r="F136" s="11"/>
      <c r="G136" s="14"/>
      <c r="H136" s="14">
        <v>1</v>
      </c>
    </row>
    <row r="137" spans="1:8" ht="28.5" customHeight="1" x14ac:dyDescent="0.25">
      <c r="A137" s="9" t="s">
        <v>147</v>
      </c>
      <c r="B137" s="23" t="s">
        <v>17</v>
      </c>
      <c r="C137" s="7">
        <v>23.69</v>
      </c>
      <c r="D137" s="11">
        <v>23.69</v>
      </c>
      <c r="E137" s="11"/>
      <c r="F137" s="11"/>
      <c r="G137" s="14"/>
      <c r="H137" s="14">
        <v>2</v>
      </c>
    </row>
    <row r="138" spans="1:8" ht="29.25" customHeight="1" x14ac:dyDescent="0.25">
      <c r="A138" s="9" t="s">
        <v>148</v>
      </c>
      <c r="B138" s="23" t="s">
        <v>12</v>
      </c>
      <c r="C138" s="7">
        <v>12</v>
      </c>
      <c r="D138" s="7"/>
      <c r="E138" s="11">
        <v>12</v>
      </c>
      <c r="F138" s="11"/>
      <c r="G138" s="14"/>
      <c r="H138" s="14">
        <v>10</v>
      </c>
    </row>
    <row r="139" spans="1:8" x14ac:dyDescent="0.25">
      <c r="A139" s="321" t="s">
        <v>149</v>
      </c>
      <c r="B139" s="322"/>
      <c r="C139" s="322"/>
      <c r="D139" s="322"/>
      <c r="E139" s="322"/>
      <c r="F139" s="322"/>
      <c r="G139" s="322"/>
      <c r="H139" s="323"/>
    </row>
    <row r="140" spans="1:8" x14ac:dyDescent="0.25">
      <c r="A140" s="291" t="s">
        <v>150</v>
      </c>
      <c r="B140" s="290"/>
      <c r="C140" s="290"/>
      <c r="D140" s="290"/>
      <c r="E140" s="290"/>
      <c r="F140" s="290"/>
      <c r="G140" s="290"/>
      <c r="H140" s="290"/>
    </row>
    <row r="141" spans="1:8" ht="25.5" customHeight="1" x14ac:dyDescent="0.25">
      <c r="A141" s="49" t="s">
        <v>151</v>
      </c>
      <c r="B141" s="60" t="s">
        <v>17</v>
      </c>
      <c r="C141" s="51">
        <v>9.19</v>
      </c>
      <c r="D141" s="52">
        <v>9.19</v>
      </c>
      <c r="E141" s="52"/>
      <c r="F141" s="52"/>
      <c r="G141" s="31"/>
      <c r="H141" s="31">
        <v>5</v>
      </c>
    </row>
    <row r="142" spans="1:8" ht="20.25" customHeight="1" x14ac:dyDescent="0.25">
      <c r="A142" s="9" t="s">
        <v>152</v>
      </c>
      <c r="B142" s="23" t="s">
        <v>17</v>
      </c>
      <c r="C142" s="7">
        <v>8.67</v>
      </c>
      <c r="D142" s="11"/>
      <c r="E142" s="11">
        <v>8.67</v>
      </c>
      <c r="F142" s="11"/>
      <c r="G142" s="14"/>
      <c r="H142" s="14">
        <v>5</v>
      </c>
    </row>
    <row r="143" spans="1:8" ht="18.75" customHeight="1" x14ac:dyDescent="0.25">
      <c r="A143" s="9" t="s">
        <v>153</v>
      </c>
      <c r="B143" s="23" t="s">
        <v>17</v>
      </c>
      <c r="C143" s="7">
        <v>11.93</v>
      </c>
      <c r="D143" s="11"/>
      <c r="E143" s="11">
        <v>11.93</v>
      </c>
      <c r="F143" s="11"/>
      <c r="G143" s="14"/>
      <c r="H143" s="14">
        <v>5</v>
      </c>
    </row>
    <row r="144" spans="1:8" ht="25.5" customHeight="1" x14ac:dyDescent="0.25">
      <c r="A144" s="9" t="s">
        <v>54</v>
      </c>
      <c r="B144" s="23" t="s">
        <v>17</v>
      </c>
      <c r="C144" s="7">
        <v>19.98</v>
      </c>
      <c r="D144" s="11">
        <v>19.98</v>
      </c>
      <c r="E144" s="11"/>
      <c r="F144" s="11"/>
      <c r="G144" s="14"/>
      <c r="H144" s="14">
        <v>5</v>
      </c>
    </row>
    <row r="145" spans="1:11" ht="28.5" customHeight="1" x14ac:dyDescent="0.25">
      <c r="A145" s="9" t="s">
        <v>154</v>
      </c>
      <c r="B145" s="23" t="s">
        <v>17</v>
      </c>
      <c r="C145" s="7">
        <v>8.39</v>
      </c>
      <c r="D145" s="11">
        <v>8.39</v>
      </c>
      <c r="E145" s="11"/>
      <c r="F145" s="11"/>
      <c r="G145" s="14"/>
      <c r="H145" s="14">
        <v>1</v>
      </c>
    </row>
    <row r="146" spans="1:11" ht="29.25" customHeight="1" x14ac:dyDescent="0.25">
      <c r="A146" s="9" t="s">
        <v>155</v>
      </c>
      <c r="B146" s="23" t="s">
        <v>17</v>
      </c>
      <c r="C146" s="7">
        <v>28.36</v>
      </c>
      <c r="D146" s="11">
        <v>28.36</v>
      </c>
      <c r="E146" s="11"/>
      <c r="F146" s="11"/>
      <c r="G146" s="14"/>
      <c r="H146" s="14">
        <v>5</v>
      </c>
      <c r="K146" s="303"/>
    </row>
    <row r="147" spans="1:11" x14ac:dyDescent="0.25">
      <c r="A147" s="43" t="s">
        <v>156</v>
      </c>
      <c r="B147" s="61" t="s">
        <v>17</v>
      </c>
      <c r="C147" s="45">
        <v>22.4</v>
      </c>
      <c r="D147" s="45"/>
      <c r="E147" s="46">
        <v>22.4</v>
      </c>
      <c r="F147" s="46"/>
      <c r="G147" s="47"/>
      <c r="H147" s="47">
        <v>5</v>
      </c>
    </row>
    <row r="148" spans="1:11" x14ac:dyDescent="0.25">
      <c r="A148" s="292" t="s">
        <v>157</v>
      </c>
      <c r="B148" s="293"/>
      <c r="C148" s="294"/>
      <c r="D148" s="294"/>
      <c r="E148" s="295"/>
      <c r="F148" s="295"/>
      <c r="G148" s="296"/>
      <c r="H148" s="296"/>
    </row>
    <row r="149" spans="1:11" x14ac:dyDescent="0.25">
      <c r="A149" s="297" t="s">
        <v>158</v>
      </c>
      <c r="B149" s="298" t="s">
        <v>17</v>
      </c>
      <c r="C149" s="299">
        <v>7.82</v>
      </c>
      <c r="D149" s="299"/>
      <c r="E149" s="300"/>
      <c r="F149" s="300">
        <v>7.82</v>
      </c>
      <c r="G149" s="301"/>
      <c r="H149" s="301">
        <v>5</v>
      </c>
    </row>
    <row r="150" spans="1:11" x14ac:dyDescent="0.25">
      <c r="A150" s="302" t="s">
        <v>159</v>
      </c>
      <c r="B150" s="298" t="s">
        <v>17</v>
      </c>
      <c r="C150" s="299">
        <v>17.34</v>
      </c>
      <c r="D150" s="299"/>
      <c r="E150" s="300"/>
      <c r="F150" s="300">
        <v>17.34</v>
      </c>
      <c r="G150" s="301"/>
      <c r="H150" s="301">
        <v>5</v>
      </c>
    </row>
    <row r="151" spans="1:11" x14ac:dyDescent="0.25">
      <c r="A151" s="297" t="s">
        <v>160</v>
      </c>
      <c r="B151" s="298" t="s">
        <v>17</v>
      </c>
      <c r="C151" s="299">
        <v>1.94</v>
      </c>
      <c r="D151" s="299"/>
      <c r="E151" s="300"/>
      <c r="F151" s="300">
        <v>1.94</v>
      </c>
      <c r="G151" s="301"/>
      <c r="H151" s="301">
        <v>5</v>
      </c>
    </row>
    <row r="152" spans="1:11" x14ac:dyDescent="0.25">
      <c r="A152" s="297" t="s">
        <v>161</v>
      </c>
      <c r="B152" s="298" t="s">
        <v>17</v>
      </c>
      <c r="C152" s="299">
        <v>4.43</v>
      </c>
      <c r="D152" s="299"/>
      <c r="E152" s="300"/>
      <c r="F152" s="300">
        <v>4.43</v>
      </c>
      <c r="G152" s="301"/>
      <c r="H152" s="301">
        <v>5</v>
      </c>
    </row>
    <row r="153" spans="1:11" x14ac:dyDescent="0.25">
      <c r="A153" s="297" t="s">
        <v>162</v>
      </c>
      <c r="B153" s="298" t="s">
        <v>17</v>
      </c>
      <c r="C153" s="299">
        <v>1.53</v>
      </c>
      <c r="D153" s="299"/>
      <c r="E153" s="300"/>
      <c r="F153" s="300">
        <v>1.53</v>
      </c>
      <c r="G153" s="301"/>
      <c r="H153" s="301">
        <v>5</v>
      </c>
    </row>
    <row r="154" spans="1:11" x14ac:dyDescent="0.25">
      <c r="A154" s="297" t="s">
        <v>163</v>
      </c>
      <c r="B154" s="298" t="s">
        <v>17</v>
      </c>
      <c r="C154" s="299">
        <v>1.99</v>
      </c>
      <c r="D154" s="299"/>
      <c r="E154" s="300"/>
      <c r="F154" s="300">
        <v>1.99</v>
      </c>
      <c r="G154" s="301"/>
      <c r="H154" s="301">
        <v>5</v>
      </c>
    </row>
    <row r="155" spans="1:11" x14ac:dyDescent="0.25">
      <c r="A155" s="297" t="s">
        <v>164</v>
      </c>
      <c r="B155" s="298" t="s">
        <v>17</v>
      </c>
      <c r="C155" s="299">
        <v>4.03</v>
      </c>
      <c r="D155" s="299"/>
      <c r="E155" s="300"/>
      <c r="F155" s="300">
        <v>4.03</v>
      </c>
      <c r="G155" s="301"/>
      <c r="H155" s="301">
        <v>5</v>
      </c>
    </row>
    <row r="156" spans="1:11" x14ac:dyDescent="0.25">
      <c r="A156" s="297" t="s">
        <v>165</v>
      </c>
      <c r="B156" s="298" t="s">
        <v>17</v>
      </c>
      <c r="C156" s="299">
        <v>1.08</v>
      </c>
      <c r="D156" s="299"/>
      <c r="E156" s="300"/>
      <c r="F156" s="300">
        <v>1.08</v>
      </c>
      <c r="G156" s="301"/>
      <c r="H156" s="301">
        <v>5</v>
      </c>
    </row>
    <row r="157" spans="1:11" x14ac:dyDescent="0.25">
      <c r="A157" s="297" t="s">
        <v>166</v>
      </c>
      <c r="B157" s="298" t="s">
        <v>17</v>
      </c>
      <c r="C157" s="299">
        <v>32.86</v>
      </c>
      <c r="D157" s="299"/>
      <c r="E157" s="300"/>
      <c r="F157" s="300"/>
      <c r="G157" s="304">
        <v>32.86</v>
      </c>
      <c r="H157" s="301">
        <v>5</v>
      </c>
    </row>
    <row r="158" spans="1:11" x14ac:dyDescent="0.25">
      <c r="A158" s="297" t="s">
        <v>167</v>
      </c>
      <c r="B158" s="298" t="s">
        <v>17</v>
      </c>
      <c r="C158" s="299">
        <v>8.26</v>
      </c>
      <c r="D158" s="299"/>
      <c r="E158" s="300"/>
      <c r="F158" s="300">
        <v>8.26</v>
      </c>
      <c r="G158" s="301"/>
      <c r="H158" s="301">
        <v>5</v>
      </c>
    </row>
    <row r="159" spans="1:11" x14ac:dyDescent="0.25">
      <c r="A159" s="297" t="s">
        <v>168</v>
      </c>
      <c r="B159" s="298" t="s">
        <v>17</v>
      </c>
      <c r="C159" s="299">
        <v>3.53</v>
      </c>
      <c r="D159" s="299"/>
      <c r="E159" s="300"/>
      <c r="F159" s="300">
        <v>3.53</v>
      </c>
      <c r="G159" s="301"/>
      <c r="H159" s="301">
        <v>5</v>
      </c>
    </row>
    <row r="160" spans="1:11" x14ac:dyDescent="0.25">
      <c r="A160" s="305" t="s">
        <v>169</v>
      </c>
      <c r="B160" s="306"/>
      <c r="C160" s="306"/>
      <c r="D160" s="306"/>
      <c r="E160" s="306"/>
      <c r="F160" s="306"/>
      <c r="G160" s="306"/>
      <c r="H160" s="307"/>
    </row>
    <row r="161" spans="1:8" x14ac:dyDescent="0.25">
      <c r="A161" s="253" t="s">
        <v>170</v>
      </c>
      <c r="B161" s="144" t="s">
        <v>171</v>
      </c>
      <c r="C161" s="239">
        <v>38.42</v>
      </c>
      <c r="D161" s="241">
        <v>38.42</v>
      </c>
      <c r="E161" s="242" t="s">
        <v>90</v>
      </c>
      <c r="F161" s="145" t="s">
        <v>90</v>
      </c>
      <c r="G161" s="146" t="s">
        <v>90</v>
      </c>
      <c r="H161" s="234">
        <v>5</v>
      </c>
    </row>
    <row r="162" spans="1:8" x14ac:dyDescent="0.25">
      <c r="A162" s="253" t="s">
        <v>172</v>
      </c>
      <c r="B162" s="144" t="s">
        <v>171</v>
      </c>
      <c r="C162" s="239">
        <v>19.46</v>
      </c>
      <c r="D162" s="241">
        <v>19.46</v>
      </c>
      <c r="E162" s="242" t="s">
        <v>90</v>
      </c>
      <c r="F162" s="145" t="s">
        <v>90</v>
      </c>
      <c r="G162" s="146" t="s">
        <v>90</v>
      </c>
      <c r="H162" s="234">
        <v>5</v>
      </c>
    </row>
    <row r="163" spans="1:8" x14ac:dyDescent="0.25">
      <c r="A163" s="253" t="s">
        <v>173</v>
      </c>
      <c r="B163" s="144" t="s">
        <v>171</v>
      </c>
      <c r="C163" s="239">
        <v>9.1</v>
      </c>
      <c r="D163" s="241">
        <v>9.1</v>
      </c>
      <c r="E163" s="242" t="s">
        <v>90</v>
      </c>
      <c r="F163" s="145" t="s">
        <v>90</v>
      </c>
      <c r="G163" s="146" t="s">
        <v>90</v>
      </c>
      <c r="H163" s="234">
        <v>1</v>
      </c>
    </row>
    <row r="164" spans="1:8" x14ac:dyDescent="0.25">
      <c r="A164" s="253" t="s">
        <v>174</v>
      </c>
      <c r="B164" s="144" t="s">
        <v>12</v>
      </c>
      <c r="C164" s="239">
        <v>3.41</v>
      </c>
      <c r="D164" s="243" t="s">
        <v>90</v>
      </c>
      <c r="E164" s="242">
        <v>3.41</v>
      </c>
      <c r="F164" s="145" t="s">
        <v>90</v>
      </c>
      <c r="G164" s="146" t="s">
        <v>90</v>
      </c>
      <c r="H164" s="234">
        <v>5</v>
      </c>
    </row>
    <row r="165" spans="1:8" x14ac:dyDescent="0.25">
      <c r="A165" s="253" t="s">
        <v>153</v>
      </c>
      <c r="B165" s="144" t="s">
        <v>12</v>
      </c>
      <c r="C165" s="239">
        <v>1.62</v>
      </c>
      <c r="D165" s="243" t="s">
        <v>90</v>
      </c>
      <c r="E165" s="242">
        <v>1.62</v>
      </c>
      <c r="F165" s="145" t="s">
        <v>90</v>
      </c>
      <c r="G165" s="146" t="s">
        <v>90</v>
      </c>
      <c r="H165" s="234">
        <v>5</v>
      </c>
    </row>
    <row r="166" spans="1:8" x14ac:dyDescent="0.25">
      <c r="A166" s="253" t="s">
        <v>175</v>
      </c>
      <c r="B166" s="144" t="s">
        <v>12</v>
      </c>
      <c r="C166" s="239">
        <v>3.42</v>
      </c>
      <c r="D166" s="243" t="s">
        <v>90</v>
      </c>
      <c r="E166" s="242">
        <v>3.42</v>
      </c>
      <c r="F166" s="145" t="s">
        <v>90</v>
      </c>
      <c r="G166" s="146" t="s">
        <v>90</v>
      </c>
      <c r="H166" s="234">
        <v>5</v>
      </c>
    </row>
    <row r="167" spans="1:8" x14ac:dyDescent="0.25">
      <c r="A167" s="253" t="s">
        <v>176</v>
      </c>
      <c r="B167" s="144" t="s">
        <v>12</v>
      </c>
      <c r="C167" s="239">
        <v>33.25</v>
      </c>
      <c r="D167" s="243">
        <v>33.25</v>
      </c>
      <c r="E167" s="242" t="s">
        <v>90</v>
      </c>
      <c r="F167" s="145" t="s">
        <v>90</v>
      </c>
      <c r="G167" s="146" t="s">
        <v>90</v>
      </c>
      <c r="H167" s="234">
        <v>5</v>
      </c>
    </row>
    <row r="168" spans="1:8" x14ac:dyDescent="0.25">
      <c r="A168" s="253" t="s">
        <v>177</v>
      </c>
      <c r="B168" s="144" t="s">
        <v>12</v>
      </c>
      <c r="C168" s="239">
        <v>35.090000000000003</v>
      </c>
      <c r="D168" s="243">
        <v>35.090000000000003</v>
      </c>
      <c r="E168" s="242" t="s">
        <v>90</v>
      </c>
      <c r="F168" s="145" t="s">
        <v>90</v>
      </c>
      <c r="G168" s="146" t="s">
        <v>90</v>
      </c>
      <c r="H168" s="234">
        <v>5</v>
      </c>
    </row>
    <row r="169" spans="1:8" x14ac:dyDescent="0.25">
      <c r="A169" s="253" t="s">
        <v>178</v>
      </c>
      <c r="B169" s="144" t="s">
        <v>12</v>
      </c>
      <c r="C169" s="239">
        <v>3.14</v>
      </c>
      <c r="D169" s="243" t="s">
        <v>90</v>
      </c>
      <c r="E169" s="242">
        <v>3.14</v>
      </c>
      <c r="F169" s="145" t="s">
        <v>90</v>
      </c>
      <c r="G169" s="146" t="s">
        <v>90</v>
      </c>
      <c r="H169" s="234">
        <v>5</v>
      </c>
    </row>
    <row r="170" spans="1:8" x14ac:dyDescent="0.25">
      <c r="A170" s="253" t="s">
        <v>175</v>
      </c>
      <c r="B170" s="144" t="s">
        <v>12</v>
      </c>
      <c r="C170" s="239">
        <v>3.6</v>
      </c>
      <c r="D170" s="243" t="s">
        <v>90</v>
      </c>
      <c r="E170" s="242">
        <v>3.6</v>
      </c>
      <c r="F170" s="145" t="s">
        <v>90</v>
      </c>
      <c r="G170" s="146" t="s">
        <v>90</v>
      </c>
      <c r="H170" s="234">
        <v>5</v>
      </c>
    </row>
    <row r="171" spans="1:8" x14ac:dyDescent="0.25">
      <c r="A171" s="253" t="s">
        <v>153</v>
      </c>
      <c r="B171" s="144" t="s">
        <v>12</v>
      </c>
      <c r="C171" s="239">
        <v>2.68</v>
      </c>
      <c r="D171" s="243" t="s">
        <v>90</v>
      </c>
      <c r="E171" s="242">
        <v>2.68</v>
      </c>
      <c r="F171" s="145" t="s">
        <v>90</v>
      </c>
      <c r="G171" s="146" t="s">
        <v>90</v>
      </c>
      <c r="H171" s="234">
        <v>5</v>
      </c>
    </row>
    <row r="172" spans="1:8" x14ac:dyDescent="0.25">
      <c r="A172" s="253" t="s">
        <v>179</v>
      </c>
      <c r="B172" s="144" t="s">
        <v>171</v>
      </c>
      <c r="C172" s="239">
        <v>67.98</v>
      </c>
      <c r="D172" s="243">
        <v>67.98</v>
      </c>
      <c r="E172" s="242" t="s">
        <v>90</v>
      </c>
      <c r="F172" s="145" t="s">
        <v>90</v>
      </c>
      <c r="G172" s="146" t="s">
        <v>90</v>
      </c>
      <c r="H172" s="234">
        <v>5</v>
      </c>
    </row>
    <row r="173" spans="1:8" x14ac:dyDescent="0.25">
      <c r="A173" s="253" t="s">
        <v>141</v>
      </c>
      <c r="B173" s="144" t="s">
        <v>171</v>
      </c>
      <c r="C173" s="239">
        <v>55.55</v>
      </c>
      <c r="D173" s="243">
        <v>55.55</v>
      </c>
      <c r="E173" s="242" t="s">
        <v>90</v>
      </c>
      <c r="F173" s="145" t="s">
        <v>90</v>
      </c>
      <c r="G173" s="146" t="s">
        <v>90</v>
      </c>
      <c r="H173" s="234">
        <v>5</v>
      </c>
    </row>
    <row r="174" spans="1:8" x14ac:dyDescent="0.25">
      <c r="A174" s="253" t="s">
        <v>180</v>
      </c>
      <c r="B174" s="144" t="s">
        <v>171</v>
      </c>
      <c r="C174" s="239">
        <v>10.15</v>
      </c>
      <c r="D174" s="243">
        <v>10.15</v>
      </c>
      <c r="E174" s="242" t="s">
        <v>90</v>
      </c>
      <c r="F174" s="145" t="s">
        <v>90</v>
      </c>
      <c r="G174" s="146" t="s">
        <v>90</v>
      </c>
      <c r="H174" s="234">
        <v>1</v>
      </c>
    </row>
    <row r="175" spans="1:8" x14ac:dyDescent="0.25">
      <c r="A175" s="253" t="s">
        <v>181</v>
      </c>
      <c r="B175" s="144" t="s">
        <v>171</v>
      </c>
      <c r="C175" s="239">
        <v>13.06</v>
      </c>
      <c r="D175" s="243">
        <v>13.06</v>
      </c>
      <c r="E175" s="242" t="s">
        <v>90</v>
      </c>
      <c r="F175" s="145" t="s">
        <v>90</v>
      </c>
      <c r="G175" s="146" t="s">
        <v>90</v>
      </c>
      <c r="H175" s="234">
        <v>1</v>
      </c>
    </row>
    <row r="176" spans="1:8" x14ac:dyDescent="0.25">
      <c r="A176" s="253" t="s">
        <v>182</v>
      </c>
      <c r="B176" s="144" t="s">
        <v>12</v>
      </c>
      <c r="C176" s="239">
        <v>23.52</v>
      </c>
      <c r="D176" s="243" t="s">
        <v>90</v>
      </c>
      <c r="E176" s="242">
        <v>23.52</v>
      </c>
      <c r="F176" s="145" t="s">
        <v>90</v>
      </c>
      <c r="G176" s="146" t="s">
        <v>90</v>
      </c>
      <c r="H176" s="234">
        <v>3</v>
      </c>
    </row>
    <row r="177" spans="1:8" x14ac:dyDescent="0.25">
      <c r="A177" s="253" t="s">
        <v>180</v>
      </c>
      <c r="B177" s="144" t="s">
        <v>171</v>
      </c>
      <c r="C177" s="239">
        <v>11.87</v>
      </c>
      <c r="D177" s="243">
        <v>11.87</v>
      </c>
      <c r="E177" s="242" t="s">
        <v>90</v>
      </c>
      <c r="F177" s="145" t="s">
        <v>90</v>
      </c>
      <c r="G177" s="146" t="s">
        <v>90</v>
      </c>
      <c r="H177" s="234">
        <v>1</v>
      </c>
    </row>
    <row r="178" spans="1:8" x14ac:dyDescent="0.25">
      <c r="A178" s="253" t="s">
        <v>183</v>
      </c>
      <c r="B178" s="144" t="s">
        <v>171</v>
      </c>
      <c r="C178" s="239">
        <v>6.22</v>
      </c>
      <c r="D178" s="243">
        <v>6.22</v>
      </c>
      <c r="E178" s="242" t="s">
        <v>90</v>
      </c>
      <c r="F178" s="145" t="s">
        <v>90</v>
      </c>
      <c r="G178" s="146" t="s">
        <v>90</v>
      </c>
      <c r="H178" s="234">
        <v>1</v>
      </c>
    </row>
    <row r="179" spans="1:8" x14ac:dyDescent="0.25">
      <c r="A179" s="253" t="s">
        <v>184</v>
      </c>
      <c r="B179" s="144" t="s">
        <v>12</v>
      </c>
      <c r="C179" s="239">
        <v>25.32</v>
      </c>
      <c r="D179" s="243">
        <v>23.52</v>
      </c>
      <c r="E179" s="242" t="s">
        <v>90</v>
      </c>
      <c r="F179" s="145" t="s">
        <v>90</v>
      </c>
      <c r="G179" s="146" t="s">
        <v>90</v>
      </c>
      <c r="H179" s="234">
        <v>3</v>
      </c>
    </row>
    <row r="180" spans="1:8" x14ac:dyDescent="0.25">
      <c r="A180" s="253" t="s">
        <v>185</v>
      </c>
      <c r="B180" s="144" t="s">
        <v>12</v>
      </c>
      <c r="C180" s="239">
        <v>43.99</v>
      </c>
      <c r="D180" s="243">
        <v>43.99</v>
      </c>
      <c r="E180" s="242" t="s">
        <v>90</v>
      </c>
      <c r="F180" s="145" t="s">
        <v>90</v>
      </c>
      <c r="G180" s="146" t="s">
        <v>90</v>
      </c>
      <c r="H180" s="234">
        <v>3</v>
      </c>
    </row>
    <row r="181" spans="1:8" x14ac:dyDescent="0.25">
      <c r="A181" s="253" t="s">
        <v>186</v>
      </c>
      <c r="B181" s="144" t="s">
        <v>171</v>
      </c>
      <c r="C181" s="239">
        <v>8.06</v>
      </c>
      <c r="D181" s="249" t="s">
        <v>90</v>
      </c>
      <c r="E181" s="242">
        <v>8.06</v>
      </c>
      <c r="F181" s="145" t="s">
        <v>90</v>
      </c>
      <c r="G181" s="146" t="s">
        <v>90</v>
      </c>
      <c r="H181" s="234">
        <v>2</v>
      </c>
    </row>
    <row r="182" spans="1:8" x14ac:dyDescent="0.25">
      <c r="A182" s="254" t="s">
        <v>187</v>
      </c>
      <c r="B182" s="147" t="s">
        <v>171</v>
      </c>
      <c r="C182" s="240">
        <v>5.36</v>
      </c>
      <c r="D182" s="250" t="s">
        <v>90</v>
      </c>
      <c r="E182" s="244">
        <v>5.36</v>
      </c>
      <c r="F182" s="148" t="s">
        <v>90</v>
      </c>
      <c r="G182" s="149" t="s">
        <v>90</v>
      </c>
      <c r="H182" s="235">
        <v>2</v>
      </c>
    </row>
    <row r="183" spans="1:8" x14ac:dyDescent="0.25">
      <c r="A183" s="308" t="s">
        <v>188</v>
      </c>
      <c r="B183" s="309"/>
      <c r="C183" s="309"/>
      <c r="D183" s="309"/>
      <c r="E183" s="309"/>
      <c r="F183" s="309"/>
      <c r="G183" s="309"/>
      <c r="H183" s="310"/>
    </row>
    <row r="184" spans="1:8" x14ac:dyDescent="0.25">
      <c r="A184" s="237" t="s">
        <v>189</v>
      </c>
      <c r="B184" s="216" t="s">
        <v>20</v>
      </c>
      <c r="C184" s="216">
        <v>154</v>
      </c>
      <c r="D184" s="214">
        <v>154</v>
      </c>
      <c r="E184" s="150"/>
      <c r="F184" s="151"/>
      <c r="G184" s="151"/>
      <c r="H184" s="214">
        <v>5</v>
      </c>
    </row>
    <row r="185" spans="1:8" x14ac:dyDescent="0.25">
      <c r="A185" s="237" t="s">
        <v>190</v>
      </c>
      <c r="B185" s="216" t="s">
        <v>17</v>
      </c>
      <c r="C185" s="216">
        <v>7.8</v>
      </c>
      <c r="D185" s="214">
        <v>7.8</v>
      </c>
      <c r="E185" s="150"/>
      <c r="F185" s="151"/>
      <c r="G185" s="151"/>
      <c r="H185" s="214">
        <v>5</v>
      </c>
    </row>
    <row r="186" spans="1:8" x14ac:dyDescent="0.25">
      <c r="A186" s="237" t="s">
        <v>191</v>
      </c>
      <c r="B186" s="216" t="s">
        <v>17</v>
      </c>
      <c r="C186" s="216">
        <v>110.45</v>
      </c>
      <c r="D186" s="214">
        <v>110.45</v>
      </c>
      <c r="E186" s="150"/>
      <c r="F186" s="151"/>
      <c r="G186" s="151"/>
      <c r="H186" s="214">
        <v>5</v>
      </c>
    </row>
    <row r="187" spans="1:8" x14ac:dyDescent="0.25">
      <c r="A187" s="237" t="s">
        <v>27</v>
      </c>
      <c r="B187" s="216" t="s">
        <v>17</v>
      </c>
      <c r="C187" s="216">
        <v>12.6</v>
      </c>
      <c r="D187" s="214">
        <v>12.6</v>
      </c>
      <c r="E187" s="150"/>
      <c r="F187" s="151"/>
      <c r="G187" s="151"/>
      <c r="H187" s="214">
        <v>5</v>
      </c>
    </row>
    <row r="188" spans="1:8" x14ac:dyDescent="0.25">
      <c r="A188" s="237" t="s">
        <v>141</v>
      </c>
      <c r="B188" s="216" t="s">
        <v>17</v>
      </c>
      <c r="C188" s="216">
        <v>7.7</v>
      </c>
      <c r="D188" s="214">
        <v>7.7</v>
      </c>
      <c r="E188" s="150"/>
      <c r="F188" s="151"/>
      <c r="G188" s="151"/>
      <c r="H188" s="214">
        <v>5</v>
      </c>
    </row>
    <row r="189" spans="1:8" x14ac:dyDescent="0.25">
      <c r="A189" s="237" t="s">
        <v>192</v>
      </c>
      <c r="B189" s="216" t="s">
        <v>17</v>
      </c>
      <c r="C189" s="216">
        <v>12.7</v>
      </c>
      <c r="D189" s="214">
        <v>12.7</v>
      </c>
      <c r="E189" s="150"/>
      <c r="F189" s="151"/>
      <c r="G189" s="151"/>
      <c r="H189" s="214">
        <v>1</v>
      </c>
    </row>
    <row r="190" spans="1:8" x14ac:dyDescent="0.25">
      <c r="A190" s="238" t="s">
        <v>193</v>
      </c>
      <c r="B190" s="217" t="s">
        <v>17</v>
      </c>
      <c r="C190" s="217">
        <v>9.6</v>
      </c>
      <c r="D190" s="215">
        <v>9.6</v>
      </c>
      <c r="E190" s="212"/>
      <c r="F190" s="213"/>
      <c r="G190" s="213"/>
      <c r="H190" s="215">
        <v>1</v>
      </c>
    </row>
    <row r="191" spans="1:8" ht="15.75" x14ac:dyDescent="0.25">
      <c r="A191" s="236" t="s">
        <v>194</v>
      </c>
      <c r="B191" s="207" t="s">
        <v>17</v>
      </c>
      <c r="C191" s="208">
        <v>2.1</v>
      </c>
      <c r="D191" s="209">
        <v>2.1</v>
      </c>
      <c r="E191" s="209"/>
      <c r="F191" s="209"/>
      <c r="G191" s="210"/>
      <c r="H191" s="211">
        <v>5</v>
      </c>
    </row>
    <row r="192" spans="1:8" ht="21.75" customHeight="1" x14ac:dyDescent="0.25">
      <c r="A192" s="236" t="s">
        <v>195</v>
      </c>
      <c r="B192" s="207" t="s">
        <v>17</v>
      </c>
      <c r="C192" s="208">
        <v>11.8</v>
      </c>
      <c r="D192" s="209"/>
      <c r="E192" s="209">
        <v>11.8</v>
      </c>
      <c r="F192" s="209"/>
      <c r="G192" s="210"/>
      <c r="H192" s="211">
        <v>5</v>
      </c>
    </row>
    <row r="193" spans="1:8" ht="25.5" customHeight="1" x14ac:dyDescent="0.25">
      <c r="A193" s="236" t="s">
        <v>196</v>
      </c>
      <c r="B193" s="207" t="s">
        <v>17</v>
      </c>
      <c r="C193" s="208">
        <v>17.899999999999999</v>
      </c>
      <c r="D193" s="209"/>
      <c r="E193" s="209">
        <v>17.899999999999999</v>
      </c>
      <c r="F193" s="209"/>
      <c r="G193" s="210"/>
      <c r="H193" s="211">
        <v>5</v>
      </c>
    </row>
    <row r="194" spans="1:8" ht="24" customHeight="1" x14ac:dyDescent="0.25">
      <c r="A194" s="236" t="s">
        <v>197</v>
      </c>
      <c r="B194" s="207" t="s">
        <v>20</v>
      </c>
      <c r="C194" s="208">
        <v>322.8</v>
      </c>
      <c r="D194" s="209">
        <v>322.8</v>
      </c>
      <c r="E194" s="209"/>
      <c r="F194" s="209"/>
      <c r="G194" s="210"/>
      <c r="H194" s="211">
        <v>3</v>
      </c>
    </row>
    <row r="195" spans="1:8" ht="22.5" customHeight="1" x14ac:dyDescent="0.25">
      <c r="A195" s="236" t="s">
        <v>198</v>
      </c>
      <c r="B195" s="207" t="s">
        <v>20</v>
      </c>
      <c r="C195" s="208">
        <v>164.9</v>
      </c>
      <c r="D195" s="209">
        <v>164.9</v>
      </c>
      <c r="E195" s="209"/>
      <c r="F195" s="209"/>
      <c r="G195" s="210"/>
      <c r="H195" s="211">
        <v>3</v>
      </c>
    </row>
    <row r="196" spans="1:8" ht="15.75" x14ac:dyDescent="0.25">
      <c r="A196" s="236" t="s">
        <v>194</v>
      </c>
      <c r="B196" s="207" t="s">
        <v>17</v>
      </c>
      <c r="C196" s="208">
        <v>3.8</v>
      </c>
      <c r="D196" s="209">
        <v>3.8</v>
      </c>
      <c r="E196" s="209"/>
      <c r="F196" s="209"/>
      <c r="G196" s="210"/>
      <c r="H196" s="211">
        <v>3</v>
      </c>
    </row>
    <row r="197" spans="1:8" ht="27" customHeight="1" x14ac:dyDescent="0.25">
      <c r="A197" s="236" t="s">
        <v>199</v>
      </c>
      <c r="B197" s="207" t="s">
        <v>17</v>
      </c>
      <c r="C197" s="208">
        <v>14.85</v>
      </c>
      <c r="D197" s="209">
        <v>14.85</v>
      </c>
      <c r="E197" s="209"/>
      <c r="F197" s="209"/>
      <c r="G197" s="210"/>
      <c r="H197" s="211">
        <v>2</v>
      </c>
    </row>
    <row r="198" spans="1:8" ht="20.25" customHeight="1" x14ac:dyDescent="0.25">
      <c r="A198" s="236" t="s">
        <v>200</v>
      </c>
      <c r="B198" s="207" t="s">
        <v>17</v>
      </c>
      <c r="C198" s="208">
        <v>15.9</v>
      </c>
      <c r="D198" s="209">
        <v>15.9</v>
      </c>
      <c r="E198" s="209"/>
      <c r="F198" s="209"/>
      <c r="G198" s="210"/>
      <c r="H198" s="211">
        <v>2</v>
      </c>
    </row>
    <row r="199" spans="1:8" ht="29.25" customHeight="1" x14ac:dyDescent="0.25">
      <c r="A199" s="236" t="s">
        <v>201</v>
      </c>
      <c r="B199" s="207" t="s">
        <v>17</v>
      </c>
      <c r="C199" s="208">
        <v>9.1999999999999993</v>
      </c>
      <c r="D199" s="209">
        <v>9.1999999999999993</v>
      </c>
      <c r="E199" s="209"/>
      <c r="F199" s="209"/>
      <c r="G199" s="210"/>
      <c r="H199" s="211">
        <v>2</v>
      </c>
    </row>
    <row r="200" spans="1:8" ht="21.75" customHeight="1" x14ac:dyDescent="0.25">
      <c r="A200" s="236" t="s">
        <v>202</v>
      </c>
      <c r="B200" s="207" t="s">
        <v>17</v>
      </c>
      <c r="C200" s="208">
        <v>87.45</v>
      </c>
      <c r="D200" s="209">
        <v>87.45</v>
      </c>
      <c r="E200" s="209"/>
      <c r="F200" s="209"/>
      <c r="G200" s="210"/>
      <c r="H200" s="211">
        <v>2</v>
      </c>
    </row>
    <row r="201" spans="1:8" ht="15.75" x14ac:dyDescent="0.25">
      <c r="A201" s="236" t="s">
        <v>202</v>
      </c>
      <c r="B201" s="207" t="s">
        <v>17</v>
      </c>
      <c r="C201" s="208">
        <v>12.553000000000001</v>
      </c>
      <c r="D201" s="209">
        <v>12.553000000000001</v>
      </c>
      <c r="E201" s="209"/>
      <c r="F201" s="209"/>
      <c r="G201" s="210"/>
      <c r="H201" s="211">
        <v>2</v>
      </c>
    </row>
    <row r="202" spans="1:8" ht="15.75" x14ac:dyDescent="0.25">
      <c r="A202" s="236" t="s">
        <v>203</v>
      </c>
      <c r="B202" s="207" t="s">
        <v>17</v>
      </c>
      <c r="C202" s="208">
        <v>3.95</v>
      </c>
      <c r="D202" s="209">
        <v>3.95</v>
      </c>
      <c r="E202" s="209"/>
      <c r="F202" s="209"/>
      <c r="G202" s="210"/>
      <c r="H202" s="211">
        <v>2</v>
      </c>
    </row>
    <row r="203" spans="1:8" ht="15.75" x14ac:dyDescent="0.25">
      <c r="A203" s="236" t="s">
        <v>202</v>
      </c>
      <c r="B203" s="207" t="s">
        <v>17</v>
      </c>
      <c r="C203" s="208">
        <v>10.9</v>
      </c>
      <c r="D203" s="209">
        <v>10.9</v>
      </c>
      <c r="E203" s="209"/>
      <c r="F203" s="209"/>
      <c r="G203" s="210"/>
      <c r="H203" s="211">
        <v>2</v>
      </c>
    </row>
    <row r="204" spans="1:8" x14ac:dyDescent="0.25">
      <c r="A204" s="311" t="s">
        <v>204</v>
      </c>
      <c r="B204" s="312"/>
      <c r="C204" s="312"/>
      <c r="D204" s="312"/>
      <c r="E204" s="312"/>
      <c r="F204" s="312"/>
      <c r="G204" s="312"/>
      <c r="H204" s="313"/>
    </row>
    <row r="205" spans="1:8" ht="15.75" x14ac:dyDescent="0.25">
      <c r="A205" s="32" t="s">
        <v>205</v>
      </c>
      <c r="B205" s="27" t="s">
        <v>17</v>
      </c>
      <c r="C205" s="6">
        <v>16.11</v>
      </c>
      <c r="D205" s="10">
        <v>16.11</v>
      </c>
      <c r="E205" s="10"/>
      <c r="F205" s="10"/>
      <c r="G205" s="12"/>
      <c r="H205" s="65">
        <v>5</v>
      </c>
    </row>
    <row r="206" spans="1:8" ht="15.75" x14ac:dyDescent="0.25">
      <c r="A206" s="36" t="s">
        <v>206</v>
      </c>
      <c r="B206" s="29" t="s">
        <v>17</v>
      </c>
      <c r="C206" s="51">
        <v>5.51</v>
      </c>
      <c r="D206" s="52">
        <v>5.51</v>
      </c>
      <c r="E206" s="52"/>
      <c r="F206" s="52"/>
      <c r="G206" s="31"/>
      <c r="H206" s="53">
        <v>5</v>
      </c>
    </row>
    <row r="207" spans="1:8" ht="15.75" x14ac:dyDescent="0.25">
      <c r="A207" s="36" t="s">
        <v>207</v>
      </c>
      <c r="B207" s="29" t="s">
        <v>17</v>
      </c>
      <c r="C207" s="51">
        <v>6.65</v>
      </c>
      <c r="D207" s="52">
        <v>6.65</v>
      </c>
      <c r="E207" s="11"/>
      <c r="F207" s="11"/>
      <c r="G207" s="14"/>
      <c r="H207" s="22">
        <v>5</v>
      </c>
    </row>
    <row r="208" spans="1:8" ht="15.75" x14ac:dyDescent="0.25">
      <c r="A208" s="36" t="s">
        <v>208</v>
      </c>
      <c r="B208" s="29" t="s">
        <v>17</v>
      </c>
      <c r="C208" s="51">
        <v>8.08</v>
      </c>
      <c r="D208" s="52">
        <v>8.08</v>
      </c>
      <c r="E208" s="11"/>
      <c r="F208" s="11"/>
      <c r="G208" s="14"/>
      <c r="H208" s="22">
        <v>5</v>
      </c>
    </row>
    <row r="209" spans="1:8" ht="15.75" x14ac:dyDescent="0.25">
      <c r="A209" s="36" t="s">
        <v>209</v>
      </c>
      <c r="B209" s="29" t="s">
        <v>17</v>
      </c>
      <c r="C209" s="51">
        <v>6.38</v>
      </c>
      <c r="D209" s="52">
        <v>6.38</v>
      </c>
      <c r="E209" s="11"/>
      <c r="F209" s="11"/>
      <c r="G209" s="14"/>
      <c r="H209" s="22">
        <v>5</v>
      </c>
    </row>
    <row r="210" spans="1:8" x14ac:dyDescent="0.25">
      <c r="A210" s="318" t="s">
        <v>210</v>
      </c>
      <c r="B210" s="319"/>
      <c r="C210" s="319"/>
      <c r="D210" s="319"/>
      <c r="E210" s="319"/>
      <c r="F210" s="319"/>
      <c r="G210" s="319"/>
      <c r="H210" s="320"/>
    </row>
    <row r="211" spans="1:8" ht="22.5" customHeight="1" x14ac:dyDescent="0.25">
      <c r="A211" s="9" t="s">
        <v>211</v>
      </c>
      <c r="B211" s="33" t="s">
        <v>17</v>
      </c>
      <c r="C211" s="7">
        <v>12.9</v>
      </c>
      <c r="D211" s="11">
        <v>12.9</v>
      </c>
      <c r="E211" s="11"/>
      <c r="F211" s="11"/>
      <c r="G211" s="14"/>
      <c r="H211" s="22">
        <v>5</v>
      </c>
    </row>
    <row r="212" spans="1:8" ht="22.5" customHeight="1" x14ac:dyDescent="0.25">
      <c r="A212" s="9" t="s">
        <v>212</v>
      </c>
      <c r="B212" s="33" t="s">
        <v>17</v>
      </c>
      <c r="C212" s="7">
        <v>8</v>
      </c>
      <c r="D212" s="11"/>
      <c r="E212" s="11">
        <v>8</v>
      </c>
      <c r="F212" s="11"/>
      <c r="G212" s="14"/>
      <c r="H212" s="22">
        <v>5</v>
      </c>
    </row>
    <row r="213" spans="1:8" ht="21.75" customHeight="1" x14ac:dyDescent="0.25">
      <c r="A213" s="9" t="s">
        <v>213</v>
      </c>
      <c r="B213" s="33" t="s">
        <v>12</v>
      </c>
      <c r="C213" s="7">
        <v>5</v>
      </c>
      <c r="D213" s="11"/>
      <c r="E213" s="11">
        <v>5</v>
      </c>
      <c r="F213" s="11"/>
      <c r="G213" s="14"/>
      <c r="H213" s="22">
        <v>5</v>
      </c>
    </row>
    <row r="214" spans="1:8" ht="21" customHeight="1" x14ac:dyDescent="0.25">
      <c r="A214" s="9" t="s">
        <v>214</v>
      </c>
      <c r="B214" s="33" t="s">
        <v>12</v>
      </c>
      <c r="C214" s="7">
        <v>5</v>
      </c>
      <c r="D214" s="11"/>
      <c r="E214" s="11">
        <v>5</v>
      </c>
      <c r="F214" s="11"/>
      <c r="G214" s="14"/>
      <c r="H214" s="22">
        <v>5</v>
      </c>
    </row>
    <row r="215" spans="1:8" ht="27" customHeight="1" x14ac:dyDescent="0.25">
      <c r="A215" s="9" t="s">
        <v>215</v>
      </c>
      <c r="B215" s="33" t="s">
        <v>17</v>
      </c>
      <c r="C215" s="7">
        <v>7.4</v>
      </c>
      <c r="D215" s="11">
        <v>7.4</v>
      </c>
      <c r="E215" s="11"/>
      <c r="F215" s="11"/>
      <c r="G215" s="14"/>
      <c r="H215" s="22">
        <v>1</v>
      </c>
    </row>
    <row r="216" spans="1:8" ht="30" customHeight="1" x14ac:dyDescent="0.25">
      <c r="A216" s="9" t="s">
        <v>216</v>
      </c>
      <c r="B216" s="33" t="s">
        <v>17</v>
      </c>
      <c r="C216" s="7">
        <v>19.2</v>
      </c>
      <c r="D216" s="11">
        <v>19.2</v>
      </c>
      <c r="E216" s="11"/>
      <c r="F216" s="11"/>
      <c r="G216" s="14"/>
      <c r="H216" s="22">
        <v>1</v>
      </c>
    </row>
    <row r="217" spans="1:8" ht="27" customHeight="1" x14ac:dyDescent="0.25">
      <c r="A217" s="9" t="s">
        <v>217</v>
      </c>
      <c r="B217" s="33" t="s">
        <v>17</v>
      </c>
      <c r="C217" s="7">
        <v>199.5</v>
      </c>
      <c r="D217" s="11">
        <v>199.5</v>
      </c>
      <c r="E217" s="11"/>
      <c r="F217" s="11"/>
      <c r="G217" s="14"/>
      <c r="H217" s="22">
        <v>5</v>
      </c>
    </row>
    <row r="218" spans="1:8" ht="15.75" x14ac:dyDescent="0.25">
      <c r="A218" s="9" t="s">
        <v>141</v>
      </c>
      <c r="B218" s="33" t="s">
        <v>17</v>
      </c>
      <c r="C218" s="7">
        <v>77</v>
      </c>
      <c r="D218" s="11">
        <v>77</v>
      </c>
      <c r="E218" s="11"/>
      <c r="F218" s="11"/>
      <c r="G218" s="14"/>
      <c r="H218" s="22">
        <v>5</v>
      </c>
    </row>
    <row r="219" spans="1:8" ht="15.75" x14ac:dyDescent="0.25">
      <c r="A219" s="9" t="s">
        <v>218</v>
      </c>
      <c r="B219" s="33" t="s">
        <v>17</v>
      </c>
      <c r="C219" s="7">
        <v>117.69</v>
      </c>
      <c r="D219" s="11">
        <v>117.69</v>
      </c>
      <c r="E219" s="11"/>
      <c r="F219" s="11"/>
      <c r="G219" s="14"/>
      <c r="H219" s="22">
        <v>5</v>
      </c>
    </row>
    <row r="220" spans="1:8" ht="28.5" customHeight="1" x14ac:dyDescent="0.25">
      <c r="A220" s="9" t="s">
        <v>219</v>
      </c>
      <c r="B220" s="33" t="s">
        <v>17</v>
      </c>
      <c r="C220" s="7">
        <v>84.6</v>
      </c>
      <c r="D220" s="11">
        <v>84.6</v>
      </c>
      <c r="E220" s="11"/>
      <c r="F220" s="11"/>
      <c r="G220" s="14"/>
      <c r="H220" s="67" t="s">
        <v>220</v>
      </c>
    </row>
    <row r="221" spans="1:8" ht="28.5" customHeight="1" x14ac:dyDescent="0.25">
      <c r="A221" s="49" t="s">
        <v>221</v>
      </c>
      <c r="B221" s="60" t="s">
        <v>17</v>
      </c>
      <c r="C221" s="51">
        <v>205.05</v>
      </c>
      <c r="D221" s="52">
        <v>205.05</v>
      </c>
      <c r="E221" s="58"/>
      <c r="F221" s="52"/>
      <c r="G221" s="31"/>
      <c r="H221" s="31">
        <v>5</v>
      </c>
    </row>
    <row r="222" spans="1:8" ht="28.5" customHeight="1" x14ac:dyDescent="0.25">
      <c r="A222" s="43" t="s">
        <v>141</v>
      </c>
      <c r="B222" s="61" t="s">
        <v>17</v>
      </c>
      <c r="C222" s="45">
        <v>112.44</v>
      </c>
      <c r="D222" s="46">
        <v>112.44</v>
      </c>
      <c r="E222" s="62"/>
      <c r="F222" s="46"/>
      <c r="G222" s="47"/>
      <c r="H222" s="47">
        <v>5</v>
      </c>
    </row>
    <row r="223" spans="1:8" ht="18" x14ac:dyDescent="0.25">
      <c r="A223" s="9" t="s">
        <v>222</v>
      </c>
      <c r="B223" s="33" t="s">
        <v>17</v>
      </c>
      <c r="C223" s="7">
        <v>27.5</v>
      </c>
      <c r="D223" s="11">
        <v>27.5</v>
      </c>
      <c r="E223" s="11"/>
      <c r="F223" s="11"/>
      <c r="G223" s="14"/>
      <c r="H223" s="67" t="s">
        <v>223</v>
      </c>
    </row>
    <row r="224" spans="1:8" x14ac:dyDescent="0.25">
      <c r="A224" s="315" t="s">
        <v>224</v>
      </c>
      <c r="B224" s="316"/>
      <c r="C224" s="316"/>
      <c r="D224" s="316"/>
      <c r="E224" s="316"/>
      <c r="F224" s="316"/>
      <c r="G224" s="316"/>
      <c r="H224" s="317"/>
    </row>
    <row r="225" spans="1:8" ht="44.25" customHeight="1" x14ac:dyDescent="0.25">
      <c r="A225" s="124" t="s">
        <v>225</v>
      </c>
      <c r="B225" s="33" t="s">
        <v>17</v>
      </c>
      <c r="C225" s="7">
        <v>47.8</v>
      </c>
      <c r="D225" s="11">
        <v>47.8</v>
      </c>
      <c r="E225" s="11"/>
      <c r="F225" s="11"/>
      <c r="G225" s="14"/>
      <c r="H225" s="22">
        <v>5</v>
      </c>
    </row>
    <row r="226" spans="1:8" ht="30" customHeight="1" x14ac:dyDescent="0.25">
      <c r="A226" s="9" t="s">
        <v>226</v>
      </c>
      <c r="B226" s="33" t="s">
        <v>12</v>
      </c>
      <c r="C226" s="7">
        <v>8.9</v>
      </c>
      <c r="D226" s="11"/>
      <c r="E226" s="11">
        <v>8.9</v>
      </c>
      <c r="F226" s="11"/>
      <c r="G226" s="14"/>
      <c r="H226" s="22">
        <v>5</v>
      </c>
    </row>
    <row r="227" spans="1:8" ht="30.75" customHeight="1" x14ac:dyDescent="0.25">
      <c r="A227" s="9" t="s">
        <v>227</v>
      </c>
      <c r="B227" s="33" t="s">
        <v>17</v>
      </c>
      <c r="C227" s="7">
        <v>20</v>
      </c>
      <c r="D227" s="11">
        <v>20</v>
      </c>
      <c r="E227" s="11"/>
      <c r="F227" s="11"/>
      <c r="G227" s="14"/>
      <c r="H227" s="22">
        <v>5</v>
      </c>
    </row>
    <row r="228" spans="1:8" ht="29.25" customHeight="1" x14ac:dyDescent="0.25">
      <c r="A228" s="9" t="s">
        <v>228</v>
      </c>
      <c r="B228" s="33" t="s">
        <v>17</v>
      </c>
      <c r="C228" s="7">
        <v>12.2</v>
      </c>
      <c r="D228" s="11">
        <v>12.2</v>
      </c>
      <c r="E228" s="11"/>
      <c r="F228" s="11"/>
      <c r="G228" s="14"/>
      <c r="H228" s="22">
        <v>1</v>
      </c>
    </row>
    <row r="229" spans="1:8" ht="31.5" customHeight="1" x14ac:dyDescent="0.25">
      <c r="A229" s="9" t="s">
        <v>226</v>
      </c>
      <c r="B229" s="33" t="s">
        <v>12</v>
      </c>
      <c r="C229" s="7">
        <v>1.5</v>
      </c>
      <c r="D229" s="11"/>
      <c r="E229" s="11">
        <v>1.5</v>
      </c>
      <c r="F229" s="11"/>
      <c r="G229" s="14"/>
      <c r="H229" s="22">
        <v>5</v>
      </c>
    </row>
    <row r="230" spans="1:8" ht="28.5" customHeight="1" x14ac:dyDescent="0.25">
      <c r="A230" s="9" t="s">
        <v>229</v>
      </c>
      <c r="B230" s="33" t="s">
        <v>12</v>
      </c>
      <c r="C230" s="7">
        <v>17.600000000000001</v>
      </c>
      <c r="D230" s="11">
        <v>17.600000000000001</v>
      </c>
      <c r="E230" s="11"/>
      <c r="F230" s="11"/>
      <c r="G230" s="14"/>
      <c r="H230" s="22">
        <v>5</v>
      </c>
    </row>
    <row r="231" spans="1:8" ht="27.75" customHeight="1" x14ac:dyDescent="0.25">
      <c r="A231" s="9" t="s">
        <v>230</v>
      </c>
      <c r="B231" s="33" t="s">
        <v>17</v>
      </c>
      <c r="C231" s="7">
        <v>2</v>
      </c>
      <c r="D231" s="11">
        <v>2</v>
      </c>
      <c r="E231" s="11"/>
      <c r="F231" s="11"/>
      <c r="G231" s="14"/>
      <c r="H231" s="22">
        <v>5</v>
      </c>
    </row>
    <row r="232" spans="1:8" ht="25.5" customHeight="1" x14ac:dyDescent="0.25">
      <c r="A232" s="9" t="s">
        <v>230</v>
      </c>
      <c r="B232" s="33" t="s">
        <v>17</v>
      </c>
      <c r="C232" s="7">
        <v>2</v>
      </c>
      <c r="D232" s="11">
        <v>2</v>
      </c>
      <c r="E232" s="11"/>
      <c r="F232" s="11"/>
      <c r="G232" s="14"/>
      <c r="H232" s="22">
        <v>5</v>
      </c>
    </row>
    <row r="233" spans="1:8" ht="27" customHeight="1" x14ac:dyDescent="0.25">
      <c r="A233" s="9" t="s">
        <v>231</v>
      </c>
      <c r="B233" s="33" t="s">
        <v>17</v>
      </c>
      <c r="C233" s="7">
        <v>15.2</v>
      </c>
      <c r="D233" s="11">
        <v>15.2</v>
      </c>
      <c r="E233" s="11"/>
      <c r="F233" s="11"/>
      <c r="G233" s="14"/>
      <c r="H233" s="22">
        <v>2</v>
      </c>
    </row>
    <row r="234" spans="1:8" ht="27.75" customHeight="1" x14ac:dyDescent="0.25">
      <c r="A234" s="9" t="s">
        <v>232</v>
      </c>
      <c r="B234" s="68" t="s">
        <v>17</v>
      </c>
      <c r="C234" s="7">
        <v>19.2</v>
      </c>
      <c r="D234" s="11">
        <v>19.2</v>
      </c>
      <c r="E234" s="11"/>
      <c r="F234" s="11"/>
      <c r="G234" s="14"/>
      <c r="H234" s="22">
        <v>3</v>
      </c>
    </row>
    <row r="235" spans="1:8" ht="24.75" customHeight="1" x14ac:dyDescent="0.25">
      <c r="A235" s="9" t="s">
        <v>233</v>
      </c>
      <c r="B235" s="68" t="s">
        <v>17</v>
      </c>
      <c r="C235" s="7">
        <v>2</v>
      </c>
      <c r="D235" s="11">
        <v>2</v>
      </c>
      <c r="E235" s="11"/>
      <c r="F235" s="11"/>
      <c r="G235" s="14"/>
      <c r="H235" s="22">
        <v>3</v>
      </c>
    </row>
    <row r="236" spans="1:8" x14ac:dyDescent="0.25">
      <c r="A236" s="311" t="s">
        <v>234</v>
      </c>
      <c r="B236" s="312"/>
      <c r="C236" s="312"/>
      <c r="D236" s="312"/>
      <c r="E236" s="312"/>
      <c r="F236" s="312"/>
      <c r="G236" s="312"/>
      <c r="H236" s="313"/>
    </row>
    <row r="237" spans="1:8" ht="15.75" x14ac:dyDescent="0.25">
      <c r="A237" s="8" t="s">
        <v>235</v>
      </c>
      <c r="B237" s="69" t="s">
        <v>17</v>
      </c>
      <c r="C237" s="6">
        <v>19.399999999999999</v>
      </c>
      <c r="D237" s="10">
        <v>19.399999999999999</v>
      </c>
      <c r="E237" s="10"/>
      <c r="F237" s="10"/>
      <c r="G237" s="12"/>
      <c r="H237" s="65">
        <v>2</v>
      </c>
    </row>
    <row r="238" spans="1:8" ht="15.75" x14ac:dyDescent="0.25">
      <c r="A238" s="9" t="s">
        <v>236</v>
      </c>
      <c r="B238" s="33" t="s">
        <v>17</v>
      </c>
      <c r="C238" s="7">
        <v>10.4</v>
      </c>
      <c r="D238" s="11">
        <v>10.4</v>
      </c>
      <c r="E238" s="11"/>
      <c r="F238" s="11"/>
      <c r="G238" s="14"/>
      <c r="H238" s="22">
        <v>2</v>
      </c>
    </row>
    <row r="239" spans="1:8" ht="15.75" x14ac:dyDescent="0.25">
      <c r="A239" s="9" t="s">
        <v>237</v>
      </c>
      <c r="B239" s="33" t="s">
        <v>17</v>
      </c>
      <c r="C239" s="7">
        <v>15.85</v>
      </c>
      <c r="D239" s="11">
        <v>15.85</v>
      </c>
      <c r="E239" s="11"/>
      <c r="F239" s="11"/>
      <c r="G239" s="14"/>
      <c r="H239" s="22">
        <v>2</v>
      </c>
    </row>
    <row r="240" spans="1:8" ht="15.75" x14ac:dyDescent="0.25">
      <c r="A240" s="9" t="s">
        <v>238</v>
      </c>
      <c r="B240" s="33" t="s">
        <v>17</v>
      </c>
      <c r="C240" s="7">
        <v>14.6</v>
      </c>
      <c r="D240" s="11"/>
      <c r="E240" s="11">
        <v>14.6</v>
      </c>
      <c r="F240" s="11"/>
      <c r="G240" s="14"/>
      <c r="H240" s="22">
        <v>5</v>
      </c>
    </row>
    <row r="241" spans="1:8" ht="15.75" x14ac:dyDescent="0.25">
      <c r="A241" s="9" t="s">
        <v>239</v>
      </c>
      <c r="B241" s="33" t="s">
        <v>17</v>
      </c>
      <c r="C241" s="7">
        <v>24.9</v>
      </c>
      <c r="D241" s="11">
        <v>24.9</v>
      </c>
      <c r="E241" s="11"/>
      <c r="F241" s="11"/>
      <c r="G241" s="14"/>
      <c r="H241" s="22">
        <v>5</v>
      </c>
    </row>
    <row r="242" spans="1:8" ht="15.75" x14ac:dyDescent="0.25">
      <c r="A242" s="9" t="s">
        <v>240</v>
      </c>
      <c r="B242" s="33" t="s">
        <v>17</v>
      </c>
      <c r="C242" s="7">
        <v>28.6</v>
      </c>
      <c r="D242" s="11"/>
      <c r="E242" s="11">
        <v>28.6</v>
      </c>
      <c r="F242" s="11"/>
      <c r="G242" s="14"/>
      <c r="H242" s="22">
        <v>7</v>
      </c>
    </row>
    <row r="243" spans="1:8" ht="15.75" x14ac:dyDescent="0.25">
      <c r="A243" s="9" t="s">
        <v>241</v>
      </c>
      <c r="B243" s="33" t="s">
        <v>17</v>
      </c>
      <c r="C243" s="7">
        <v>25.9</v>
      </c>
      <c r="D243" s="11"/>
      <c r="E243" s="11">
        <v>25.9</v>
      </c>
      <c r="F243" s="11"/>
      <c r="G243" s="14"/>
      <c r="H243" s="22">
        <v>7</v>
      </c>
    </row>
    <row r="244" spans="1:8" ht="15.75" x14ac:dyDescent="0.25">
      <c r="A244" s="9" t="s">
        <v>242</v>
      </c>
      <c r="B244" s="33" t="s">
        <v>17</v>
      </c>
      <c r="C244" s="7">
        <v>13.68</v>
      </c>
      <c r="D244" s="11">
        <v>13.68</v>
      </c>
      <c r="E244" s="11"/>
      <c r="F244" s="11"/>
      <c r="G244" s="14"/>
      <c r="H244" s="22">
        <v>5</v>
      </c>
    </row>
    <row r="245" spans="1:8" ht="15.75" x14ac:dyDescent="0.25">
      <c r="A245" s="9" t="s">
        <v>243</v>
      </c>
      <c r="B245" s="33" t="s">
        <v>17</v>
      </c>
      <c r="C245" s="7">
        <v>7.41</v>
      </c>
      <c r="D245" s="11">
        <v>7.41</v>
      </c>
      <c r="E245" s="11"/>
      <c r="F245" s="11"/>
      <c r="G245" s="14"/>
      <c r="H245" s="22">
        <v>5</v>
      </c>
    </row>
    <row r="246" spans="1:8" ht="15.75" x14ac:dyDescent="0.25">
      <c r="A246" s="9" t="s">
        <v>244</v>
      </c>
      <c r="B246" s="33" t="s">
        <v>17</v>
      </c>
      <c r="C246" s="7">
        <v>13.7</v>
      </c>
      <c r="D246" s="11">
        <v>13.7</v>
      </c>
      <c r="E246" s="11"/>
      <c r="F246" s="11"/>
      <c r="G246" s="14"/>
      <c r="H246" s="22">
        <v>1</v>
      </c>
    </row>
    <row r="247" spans="1:8" ht="15.75" x14ac:dyDescent="0.25">
      <c r="A247" s="9" t="s">
        <v>245</v>
      </c>
      <c r="B247" s="33" t="s">
        <v>17</v>
      </c>
      <c r="C247" s="7">
        <v>17.8</v>
      </c>
      <c r="D247" s="11">
        <v>17.8</v>
      </c>
      <c r="E247" s="11"/>
      <c r="F247" s="11"/>
      <c r="G247" s="14"/>
      <c r="H247" s="22">
        <v>1</v>
      </c>
    </row>
    <row r="248" spans="1:8" ht="15.75" x14ac:dyDescent="0.25">
      <c r="A248" s="9" t="s">
        <v>246</v>
      </c>
      <c r="B248" s="33" t="s">
        <v>17</v>
      </c>
      <c r="C248" s="7">
        <v>17.7</v>
      </c>
      <c r="D248" s="11">
        <v>17.7</v>
      </c>
      <c r="E248" s="11"/>
      <c r="F248" s="11"/>
      <c r="G248" s="14"/>
      <c r="H248" s="22">
        <v>1</v>
      </c>
    </row>
    <row r="249" spans="1:8" ht="15.75" x14ac:dyDescent="0.25">
      <c r="A249" s="9" t="s">
        <v>247</v>
      </c>
      <c r="B249" s="33" t="s">
        <v>17</v>
      </c>
      <c r="C249" s="7">
        <v>19.3</v>
      </c>
      <c r="D249" s="11">
        <v>19.3</v>
      </c>
      <c r="E249" s="11"/>
      <c r="F249" s="11"/>
      <c r="G249" s="14"/>
      <c r="H249" s="22">
        <v>1</v>
      </c>
    </row>
    <row r="250" spans="1:8" ht="15.75" x14ac:dyDescent="0.25">
      <c r="A250" s="314" t="s">
        <v>248</v>
      </c>
      <c r="B250" s="314"/>
      <c r="C250" s="20">
        <f>SUM(C5:C249)</f>
        <v>7482.152999999993</v>
      </c>
      <c r="D250" s="20">
        <f t="shared" ref="D250:G250" si="0">SUM(D5:D249)</f>
        <v>6438.7929999999988</v>
      </c>
      <c r="E250" s="20">
        <f t="shared" si="0"/>
        <v>956.74999999999966</v>
      </c>
      <c r="F250" s="20">
        <f t="shared" si="0"/>
        <v>51.95</v>
      </c>
      <c r="G250" s="20">
        <f t="shared" si="0"/>
        <v>32.86</v>
      </c>
      <c r="H250" s="20"/>
    </row>
    <row r="251" spans="1:8" x14ac:dyDescent="0.25">
      <c r="A251" s="2"/>
      <c r="B251" s="2"/>
      <c r="C251" s="2"/>
      <c r="D251" s="251"/>
      <c r="E251" s="2"/>
      <c r="F251" s="2"/>
      <c r="G251" s="2"/>
      <c r="H251" s="2"/>
    </row>
    <row r="252" spans="1:8" x14ac:dyDescent="0.25">
      <c r="A252" s="2"/>
      <c r="B252" s="2"/>
      <c r="C252" s="125"/>
      <c r="D252" s="252"/>
      <c r="E252" s="2"/>
      <c r="F252" s="2"/>
      <c r="G252" s="2"/>
      <c r="H252" s="2"/>
    </row>
    <row r="253" spans="1:8" x14ac:dyDescent="0.25">
      <c r="A253" s="2"/>
      <c r="B253" s="2"/>
      <c r="C253" s="2"/>
      <c r="D253" s="251"/>
      <c r="E253" s="2"/>
      <c r="F253" s="2"/>
      <c r="G253" s="2"/>
      <c r="H253" s="2"/>
    </row>
  </sheetData>
  <mergeCells count="27">
    <mergeCell ref="A1:H1"/>
    <mergeCell ref="A2:H2"/>
    <mergeCell ref="A4:H4"/>
    <mergeCell ref="A5:A6"/>
    <mergeCell ref="B5:B6"/>
    <mergeCell ref="C5:C6"/>
    <mergeCell ref="D5:D6"/>
    <mergeCell ref="H5:H6"/>
    <mergeCell ref="A139:H139"/>
    <mergeCell ref="A11:H11"/>
    <mergeCell ref="A27:H27"/>
    <mergeCell ref="A31:H31"/>
    <mergeCell ref="A37:H37"/>
    <mergeCell ref="A41:H41"/>
    <mergeCell ref="A47:H47"/>
    <mergeCell ref="A111:H111"/>
    <mergeCell ref="A115:H115"/>
    <mergeCell ref="A55:H55"/>
    <mergeCell ref="A76:H76"/>
    <mergeCell ref="A98:H98"/>
    <mergeCell ref="A160:H160"/>
    <mergeCell ref="A183:H183"/>
    <mergeCell ref="A204:H204"/>
    <mergeCell ref="A236:H236"/>
    <mergeCell ref="A250:B250"/>
    <mergeCell ref="A224:H224"/>
    <mergeCell ref="A210:H2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73"/>
  <sheetViews>
    <sheetView view="pageBreakPreview" topLeftCell="A292" zoomScaleNormal="100" zoomScaleSheetLayoutView="100" workbookViewId="0">
      <selection activeCell="G311" sqref="G311"/>
    </sheetView>
  </sheetViews>
  <sheetFormatPr baseColWidth="10" defaultColWidth="9.140625" defaultRowHeight="15.75" x14ac:dyDescent="0.25"/>
  <cols>
    <col min="1" max="1" width="30.7109375" style="37" customWidth="1"/>
    <col min="2" max="2" width="15.7109375" style="38" customWidth="1"/>
    <col min="3" max="3" width="9.7109375" style="38" customWidth="1"/>
    <col min="4" max="7" width="9.7109375" style="39" customWidth="1"/>
    <col min="8" max="8" width="14.85546875" style="26" customWidth="1"/>
    <col min="9" max="249" width="9.140625" style="26"/>
    <col min="250" max="250" width="13.7109375" style="26" customWidth="1"/>
    <col min="251" max="251" width="50.7109375" style="26" customWidth="1"/>
    <col min="252" max="252" width="21.7109375" style="26" customWidth="1"/>
    <col min="253" max="257" width="11.7109375" style="26" customWidth="1"/>
    <col min="258" max="505" width="9.140625" style="26"/>
    <col min="506" max="506" width="13.7109375" style="26" customWidth="1"/>
    <col min="507" max="507" width="50.7109375" style="26" customWidth="1"/>
    <col min="508" max="508" width="21.7109375" style="26" customWidth="1"/>
    <col min="509" max="513" width="11.7109375" style="26" customWidth="1"/>
    <col min="514" max="761" width="9.140625" style="26"/>
    <col min="762" max="762" width="13.7109375" style="26" customWidth="1"/>
    <col min="763" max="763" width="50.7109375" style="26" customWidth="1"/>
    <col min="764" max="764" width="21.7109375" style="26" customWidth="1"/>
    <col min="765" max="769" width="11.7109375" style="26" customWidth="1"/>
    <col min="770" max="1017" width="9.140625" style="26"/>
    <col min="1018" max="1018" width="13.7109375" style="26" customWidth="1"/>
    <col min="1019" max="1019" width="50.7109375" style="26" customWidth="1"/>
    <col min="1020" max="1020" width="21.7109375" style="26" customWidth="1"/>
    <col min="1021" max="1025" width="11.7109375" style="26" customWidth="1"/>
    <col min="1026" max="1273" width="9.140625" style="26"/>
    <col min="1274" max="1274" width="13.7109375" style="26" customWidth="1"/>
    <col min="1275" max="1275" width="50.7109375" style="26" customWidth="1"/>
    <col min="1276" max="1276" width="21.7109375" style="26" customWidth="1"/>
    <col min="1277" max="1281" width="11.7109375" style="26" customWidth="1"/>
    <col min="1282" max="1529" width="9.140625" style="26"/>
    <col min="1530" max="1530" width="13.7109375" style="26" customWidth="1"/>
    <col min="1531" max="1531" width="50.7109375" style="26" customWidth="1"/>
    <col min="1532" max="1532" width="21.7109375" style="26" customWidth="1"/>
    <col min="1533" max="1537" width="11.7109375" style="26" customWidth="1"/>
    <col min="1538" max="1785" width="9.140625" style="26"/>
    <col min="1786" max="1786" width="13.7109375" style="26" customWidth="1"/>
    <col min="1787" max="1787" width="50.7109375" style="26" customWidth="1"/>
    <col min="1788" max="1788" width="21.7109375" style="26" customWidth="1"/>
    <col min="1789" max="1793" width="11.7109375" style="26" customWidth="1"/>
    <col min="1794" max="2041" width="9.140625" style="26"/>
    <col min="2042" max="2042" width="13.7109375" style="26" customWidth="1"/>
    <col min="2043" max="2043" width="50.7109375" style="26" customWidth="1"/>
    <col min="2044" max="2044" width="21.7109375" style="26" customWidth="1"/>
    <col min="2045" max="2049" width="11.7109375" style="26" customWidth="1"/>
    <col min="2050" max="2297" width="9.140625" style="26"/>
    <col min="2298" max="2298" width="13.7109375" style="26" customWidth="1"/>
    <col min="2299" max="2299" width="50.7109375" style="26" customWidth="1"/>
    <col min="2300" max="2300" width="21.7109375" style="26" customWidth="1"/>
    <col min="2301" max="2305" width="11.7109375" style="26" customWidth="1"/>
    <col min="2306" max="2553" width="9.140625" style="26"/>
    <col min="2554" max="2554" width="13.7109375" style="26" customWidth="1"/>
    <col min="2555" max="2555" width="50.7109375" style="26" customWidth="1"/>
    <col min="2556" max="2556" width="21.7109375" style="26" customWidth="1"/>
    <col min="2557" max="2561" width="11.7109375" style="26" customWidth="1"/>
    <col min="2562" max="2809" width="9.140625" style="26"/>
    <col min="2810" max="2810" width="13.7109375" style="26" customWidth="1"/>
    <col min="2811" max="2811" width="50.7109375" style="26" customWidth="1"/>
    <col min="2812" max="2812" width="21.7109375" style="26" customWidth="1"/>
    <col min="2813" max="2817" width="11.7109375" style="26" customWidth="1"/>
    <col min="2818" max="3065" width="9.140625" style="26"/>
    <col min="3066" max="3066" width="13.7109375" style="26" customWidth="1"/>
    <col min="3067" max="3067" width="50.7109375" style="26" customWidth="1"/>
    <col min="3068" max="3068" width="21.7109375" style="26" customWidth="1"/>
    <col min="3069" max="3073" width="11.7109375" style="26" customWidth="1"/>
    <col min="3074" max="3321" width="9.140625" style="26"/>
    <col min="3322" max="3322" width="13.7109375" style="26" customWidth="1"/>
    <col min="3323" max="3323" width="50.7109375" style="26" customWidth="1"/>
    <col min="3324" max="3324" width="21.7109375" style="26" customWidth="1"/>
    <col min="3325" max="3329" width="11.7109375" style="26" customWidth="1"/>
    <col min="3330" max="3577" width="9.140625" style="26"/>
    <col min="3578" max="3578" width="13.7109375" style="26" customWidth="1"/>
    <col min="3579" max="3579" width="50.7109375" style="26" customWidth="1"/>
    <col min="3580" max="3580" width="21.7109375" style="26" customWidth="1"/>
    <col min="3581" max="3585" width="11.7109375" style="26" customWidth="1"/>
    <col min="3586" max="3833" width="9.140625" style="26"/>
    <col min="3834" max="3834" width="13.7109375" style="26" customWidth="1"/>
    <col min="3835" max="3835" width="50.7109375" style="26" customWidth="1"/>
    <col min="3836" max="3836" width="21.7109375" style="26" customWidth="1"/>
    <col min="3837" max="3841" width="11.7109375" style="26" customWidth="1"/>
    <col min="3842" max="4089" width="9.140625" style="26"/>
    <col min="4090" max="4090" width="13.7109375" style="26" customWidth="1"/>
    <col min="4091" max="4091" width="50.7109375" style="26" customWidth="1"/>
    <col min="4092" max="4092" width="21.7109375" style="26" customWidth="1"/>
    <col min="4093" max="4097" width="11.7109375" style="26" customWidth="1"/>
    <col min="4098" max="4345" width="9.140625" style="26"/>
    <col min="4346" max="4346" width="13.7109375" style="26" customWidth="1"/>
    <col min="4347" max="4347" width="50.7109375" style="26" customWidth="1"/>
    <col min="4348" max="4348" width="21.7109375" style="26" customWidth="1"/>
    <col min="4349" max="4353" width="11.7109375" style="26" customWidth="1"/>
    <col min="4354" max="4601" width="9.140625" style="26"/>
    <col min="4602" max="4602" width="13.7109375" style="26" customWidth="1"/>
    <col min="4603" max="4603" width="50.7109375" style="26" customWidth="1"/>
    <col min="4604" max="4604" width="21.7109375" style="26" customWidth="1"/>
    <col min="4605" max="4609" width="11.7109375" style="26" customWidth="1"/>
    <col min="4610" max="4857" width="9.140625" style="26"/>
    <col min="4858" max="4858" width="13.7109375" style="26" customWidth="1"/>
    <col min="4859" max="4859" width="50.7109375" style="26" customWidth="1"/>
    <col min="4860" max="4860" width="21.7109375" style="26" customWidth="1"/>
    <col min="4861" max="4865" width="11.7109375" style="26" customWidth="1"/>
    <col min="4866" max="5113" width="9.140625" style="26"/>
    <col min="5114" max="5114" width="13.7109375" style="26" customWidth="1"/>
    <col min="5115" max="5115" width="50.7109375" style="26" customWidth="1"/>
    <col min="5116" max="5116" width="21.7109375" style="26" customWidth="1"/>
    <col min="5117" max="5121" width="11.7109375" style="26" customWidth="1"/>
    <col min="5122" max="5369" width="9.140625" style="26"/>
    <col min="5370" max="5370" width="13.7109375" style="26" customWidth="1"/>
    <col min="5371" max="5371" width="50.7109375" style="26" customWidth="1"/>
    <col min="5372" max="5372" width="21.7109375" style="26" customWidth="1"/>
    <col min="5373" max="5377" width="11.7109375" style="26" customWidth="1"/>
    <col min="5378" max="5625" width="9.140625" style="26"/>
    <col min="5626" max="5626" width="13.7109375" style="26" customWidth="1"/>
    <col min="5627" max="5627" width="50.7109375" style="26" customWidth="1"/>
    <col min="5628" max="5628" width="21.7109375" style="26" customWidth="1"/>
    <col min="5629" max="5633" width="11.7109375" style="26" customWidth="1"/>
    <col min="5634" max="5881" width="9.140625" style="26"/>
    <col min="5882" max="5882" width="13.7109375" style="26" customWidth="1"/>
    <col min="5883" max="5883" width="50.7109375" style="26" customWidth="1"/>
    <col min="5884" max="5884" width="21.7109375" style="26" customWidth="1"/>
    <col min="5885" max="5889" width="11.7109375" style="26" customWidth="1"/>
    <col min="5890" max="6137" width="9.140625" style="26"/>
    <col min="6138" max="6138" width="13.7109375" style="26" customWidth="1"/>
    <col min="6139" max="6139" width="50.7109375" style="26" customWidth="1"/>
    <col min="6140" max="6140" width="21.7109375" style="26" customWidth="1"/>
    <col min="6141" max="6145" width="11.7109375" style="26" customWidth="1"/>
    <col min="6146" max="6393" width="9.140625" style="26"/>
    <col min="6394" max="6394" width="13.7109375" style="26" customWidth="1"/>
    <col min="6395" max="6395" width="50.7109375" style="26" customWidth="1"/>
    <col min="6396" max="6396" width="21.7109375" style="26" customWidth="1"/>
    <col min="6397" max="6401" width="11.7109375" style="26" customWidth="1"/>
    <col min="6402" max="6649" width="9.140625" style="26"/>
    <col min="6650" max="6650" width="13.7109375" style="26" customWidth="1"/>
    <col min="6651" max="6651" width="50.7109375" style="26" customWidth="1"/>
    <col min="6652" max="6652" width="21.7109375" style="26" customWidth="1"/>
    <col min="6653" max="6657" width="11.7109375" style="26" customWidth="1"/>
    <col min="6658" max="6905" width="9.140625" style="26"/>
    <col min="6906" max="6906" width="13.7109375" style="26" customWidth="1"/>
    <col min="6907" max="6907" width="50.7109375" style="26" customWidth="1"/>
    <col min="6908" max="6908" width="21.7109375" style="26" customWidth="1"/>
    <col min="6909" max="6913" width="11.7109375" style="26" customWidth="1"/>
    <col min="6914" max="7161" width="9.140625" style="26"/>
    <col min="7162" max="7162" width="13.7109375" style="26" customWidth="1"/>
    <col min="7163" max="7163" width="50.7109375" style="26" customWidth="1"/>
    <col min="7164" max="7164" width="21.7109375" style="26" customWidth="1"/>
    <col min="7165" max="7169" width="11.7109375" style="26" customWidth="1"/>
    <col min="7170" max="7417" width="9.140625" style="26"/>
    <col min="7418" max="7418" width="13.7109375" style="26" customWidth="1"/>
    <col min="7419" max="7419" width="50.7109375" style="26" customWidth="1"/>
    <col min="7420" max="7420" width="21.7109375" style="26" customWidth="1"/>
    <col min="7421" max="7425" width="11.7109375" style="26" customWidth="1"/>
    <col min="7426" max="7673" width="9.140625" style="26"/>
    <col min="7674" max="7674" width="13.7109375" style="26" customWidth="1"/>
    <col min="7675" max="7675" width="50.7109375" style="26" customWidth="1"/>
    <col min="7676" max="7676" width="21.7109375" style="26" customWidth="1"/>
    <col min="7677" max="7681" width="11.7109375" style="26" customWidth="1"/>
    <col min="7682" max="7929" width="9.140625" style="26"/>
    <col min="7930" max="7930" width="13.7109375" style="26" customWidth="1"/>
    <col min="7931" max="7931" width="50.7109375" style="26" customWidth="1"/>
    <col min="7932" max="7932" width="21.7109375" style="26" customWidth="1"/>
    <col min="7933" max="7937" width="11.7109375" style="26" customWidth="1"/>
    <col min="7938" max="8185" width="9.140625" style="26"/>
    <col min="8186" max="8186" width="13.7109375" style="26" customWidth="1"/>
    <col min="8187" max="8187" width="50.7109375" style="26" customWidth="1"/>
    <col min="8188" max="8188" width="21.7109375" style="26" customWidth="1"/>
    <col min="8189" max="8193" width="11.7109375" style="26" customWidth="1"/>
    <col min="8194" max="8441" width="9.140625" style="26"/>
    <col min="8442" max="8442" width="13.7109375" style="26" customWidth="1"/>
    <col min="8443" max="8443" width="50.7109375" style="26" customWidth="1"/>
    <col min="8444" max="8444" width="21.7109375" style="26" customWidth="1"/>
    <col min="8445" max="8449" width="11.7109375" style="26" customWidth="1"/>
    <col min="8450" max="8697" width="9.140625" style="26"/>
    <col min="8698" max="8698" width="13.7109375" style="26" customWidth="1"/>
    <col min="8699" max="8699" width="50.7109375" style="26" customWidth="1"/>
    <col min="8700" max="8700" width="21.7109375" style="26" customWidth="1"/>
    <col min="8701" max="8705" width="11.7109375" style="26" customWidth="1"/>
    <col min="8706" max="8953" width="9.140625" style="26"/>
    <col min="8954" max="8954" width="13.7109375" style="26" customWidth="1"/>
    <col min="8955" max="8955" width="50.7109375" style="26" customWidth="1"/>
    <col min="8956" max="8956" width="21.7109375" style="26" customWidth="1"/>
    <col min="8957" max="8961" width="11.7109375" style="26" customWidth="1"/>
    <col min="8962" max="9209" width="9.140625" style="26"/>
    <col min="9210" max="9210" width="13.7109375" style="26" customWidth="1"/>
    <col min="9211" max="9211" width="50.7109375" style="26" customWidth="1"/>
    <col min="9212" max="9212" width="21.7109375" style="26" customWidth="1"/>
    <col min="9213" max="9217" width="11.7109375" style="26" customWidth="1"/>
    <col min="9218" max="9465" width="9.140625" style="26"/>
    <col min="9466" max="9466" width="13.7109375" style="26" customWidth="1"/>
    <col min="9467" max="9467" width="50.7109375" style="26" customWidth="1"/>
    <col min="9468" max="9468" width="21.7109375" style="26" customWidth="1"/>
    <col min="9469" max="9473" width="11.7109375" style="26" customWidth="1"/>
    <col min="9474" max="9721" width="9.140625" style="26"/>
    <col min="9722" max="9722" width="13.7109375" style="26" customWidth="1"/>
    <col min="9723" max="9723" width="50.7109375" style="26" customWidth="1"/>
    <col min="9724" max="9724" width="21.7109375" style="26" customWidth="1"/>
    <col min="9725" max="9729" width="11.7109375" style="26" customWidth="1"/>
    <col min="9730" max="9977" width="9.140625" style="26"/>
    <col min="9978" max="9978" width="13.7109375" style="26" customWidth="1"/>
    <col min="9979" max="9979" width="50.7109375" style="26" customWidth="1"/>
    <col min="9980" max="9980" width="21.7109375" style="26" customWidth="1"/>
    <col min="9981" max="9985" width="11.7109375" style="26" customWidth="1"/>
    <col min="9986" max="10233" width="9.140625" style="26"/>
    <col min="10234" max="10234" width="13.7109375" style="26" customWidth="1"/>
    <col min="10235" max="10235" width="50.7109375" style="26" customWidth="1"/>
    <col min="10236" max="10236" width="21.7109375" style="26" customWidth="1"/>
    <col min="10237" max="10241" width="11.7109375" style="26" customWidth="1"/>
    <col min="10242" max="10489" width="9.140625" style="26"/>
    <col min="10490" max="10490" width="13.7109375" style="26" customWidth="1"/>
    <col min="10491" max="10491" width="50.7109375" style="26" customWidth="1"/>
    <col min="10492" max="10492" width="21.7109375" style="26" customWidth="1"/>
    <col min="10493" max="10497" width="11.7109375" style="26" customWidth="1"/>
    <col min="10498" max="10745" width="9.140625" style="26"/>
    <col min="10746" max="10746" width="13.7109375" style="26" customWidth="1"/>
    <col min="10747" max="10747" width="50.7109375" style="26" customWidth="1"/>
    <col min="10748" max="10748" width="21.7109375" style="26" customWidth="1"/>
    <col min="10749" max="10753" width="11.7109375" style="26" customWidth="1"/>
    <col min="10754" max="11001" width="9.140625" style="26"/>
    <col min="11002" max="11002" width="13.7109375" style="26" customWidth="1"/>
    <col min="11003" max="11003" width="50.7109375" style="26" customWidth="1"/>
    <col min="11004" max="11004" width="21.7109375" style="26" customWidth="1"/>
    <col min="11005" max="11009" width="11.7109375" style="26" customWidth="1"/>
    <col min="11010" max="11257" width="9.140625" style="26"/>
    <col min="11258" max="11258" width="13.7109375" style="26" customWidth="1"/>
    <col min="11259" max="11259" width="50.7109375" style="26" customWidth="1"/>
    <col min="11260" max="11260" width="21.7109375" style="26" customWidth="1"/>
    <col min="11261" max="11265" width="11.7109375" style="26" customWidth="1"/>
    <col min="11266" max="11513" width="9.140625" style="26"/>
    <col min="11514" max="11514" width="13.7109375" style="26" customWidth="1"/>
    <col min="11515" max="11515" width="50.7109375" style="26" customWidth="1"/>
    <col min="11516" max="11516" width="21.7109375" style="26" customWidth="1"/>
    <col min="11517" max="11521" width="11.7109375" style="26" customWidth="1"/>
    <col min="11522" max="11769" width="9.140625" style="26"/>
    <col min="11770" max="11770" width="13.7109375" style="26" customWidth="1"/>
    <col min="11771" max="11771" width="50.7109375" style="26" customWidth="1"/>
    <col min="11772" max="11772" width="21.7109375" style="26" customWidth="1"/>
    <col min="11773" max="11777" width="11.7109375" style="26" customWidth="1"/>
    <col min="11778" max="12025" width="9.140625" style="26"/>
    <col min="12026" max="12026" width="13.7109375" style="26" customWidth="1"/>
    <col min="12027" max="12027" width="50.7109375" style="26" customWidth="1"/>
    <col min="12028" max="12028" width="21.7109375" style="26" customWidth="1"/>
    <col min="12029" max="12033" width="11.7109375" style="26" customWidth="1"/>
    <col min="12034" max="12281" width="9.140625" style="26"/>
    <col min="12282" max="12282" width="13.7109375" style="26" customWidth="1"/>
    <col min="12283" max="12283" width="50.7109375" style="26" customWidth="1"/>
    <col min="12284" max="12284" width="21.7109375" style="26" customWidth="1"/>
    <col min="12285" max="12289" width="11.7109375" style="26" customWidth="1"/>
    <col min="12290" max="12537" width="9.140625" style="26"/>
    <col min="12538" max="12538" width="13.7109375" style="26" customWidth="1"/>
    <col min="12539" max="12539" width="50.7109375" style="26" customWidth="1"/>
    <col min="12540" max="12540" width="21.7109375" style="26" customWidth="1"/>
    <col min="12541" max="12545" width="11.7109375" style="26" customWidth="1"/>
    <col min="12546" max="12793" width="9.140625" style="26"/>
    <col min="12794" max="12794" width="13.7109375" style="26" customWidth="1"/>
    <col min="12795" max="12795" width="50.7109375" style="26" customWidth="1"/>
    <col min="12796" max="12796" width="21.7109375" style="26" customWidth="1"/>
    <col min="12797" max="12801" width="11.7109375" style="26" customWidth="1"/>
    <col min="12802" max="13049" width="9.140625" style="26"/>
    <col min="13050" max="13050" width="13.7109375" style="26" customWidth="1"/>
    <col min="13051" max="13051" width="50.7109375" style="26" customWidth="1"/>
    <col min="13052" max="13052" width="21.7109375" style="26" customWidth="1"/>
    <col min="13053" max="13057" width="11.7109375" style="26" customWidth="1"/>
    <col min="13058" max="13305" width="9.140625" style="26"/>
    <col min="13306" max="13306" width="13.7109375" style="26" customWidth="1"/>
    <col min="13307" max="13307" width="50.7109375" style="26" customWidth="1"/>
    <col min="13308" max="13308" width="21.7109375" style="26" customWidth="1"/>
    <col min="13309" max="13313" width="11.7109375" style="26" customWidth="1"/>
    <col min="13314" max="13561" width="9.140625" style="26"/>
    <col min="13562" max="13562" width="13.7109375" style="26" customWidth="1"/>
    <col min="13563" max="13563" width="50.7109375" style="26" customWidth="1"/>
    <col min="13564" max="13564" width="21.7109375" style="26" customWidth="1"/>
    <col min="13565" max="13569" width="11.7109375" style="26" customWidth="1"/>
    <col min="13570" max="13817" width="9.140625" style="26"/>
    <col min="13818" max="13818" width="13.7109375" style="26" customWidth="1"/>
    <col min="13819" max="13819" width="50.7109375" style="26" customWidth="1"/>
    <col min="13820" max="13820" width="21.7109375" style="26" customWidth="1"/>
    <col min="13821" max="13825" width="11.7109375" style="26" customWidth="1"/>
    <col min="13826" max="14073" width="9.140625" style="26"/>
    <col min="14074" max="14074" width="13.7109375" style="26" customWidth="1"/>
    <col min="14075" max="14075" width="50.7109375" style="26" customWidth="1"/>
    <col min="14076" max="14076" width="21.7109375" style="26" customWidth="1"/>
    <col min="14077" max="14081" width="11.7109375" style="26" customWidth="1"/>
    <col min="14082" max="14329" width="9.140625" style="26"/>
    <col min="14330" max="14330" width="13.7109375" style="26" customWidth="1"/>
    <col min="14331" max="14331" width="50.7109375" style="26" customWidth="1"/>
    <col min="14332" max="14332" width="21.7109375" style="26" customWidth="1"/>
    <col min="14333" max="14337" width="11.7109375" style="26" customWidth="1"/>
    <col min="14338" max="14585" width="9.140625" style="26"/>
    <col min="14586" max="14586" width="13.7109375" style="26" customWidth="1"/>
    <col min="14587" max="14587" width="50.7109375" style="26" customWidth="1"/>
    <col min="14588" max="14588" width="21.7109375" style="26" customWidth="1"/>
    <col min="14589" max="14593" width="11.7109375" style="26" customWidth="1"/>
    <col min="14594" max="14841" width="9.140625" style="26"/>
    <col min="14842" max="14842" width="13.7109375" style="26" customWidth="1"/>
    <col min="14843" max="14843" width="50.7109375" style="26" customWidth="1"/>
    <col min="14844" max="14844" width="21.7109375" style="26" customWidth="1"/>
    <col min="14845" max="14849" width="11.7109375" style="26" customWidth="1"/>
    <col min="14850" max="15097" width="9.140625" style="26"/>
    <col min="15098" max="15098" width="13.7109375" style="26" customWidth="1"/>
    <col min="15099" max="15099" width="50.7109375" style="26" customWidth="1"/>
    <col min="15100" max="15100" width="21.7109375" style="26" customWidth="1"/>
    <col min="15101" max="15105" width="11.7109375" style="26" customWidth="1"/>
    <col min="15106" max="15353" width="9.140625" style="26"/>
    <col min="15354" max="15354" width="13.7109375" style="26" customWidth="1"/>
    <col min="15355" max="15355" width="50.7109375" style="26" customWidth="1"/>
    <col min="15356" max="15356" width="21.7109375" style="26" customWidth="1"/>
    <col min="15357" max="15361" width="11.7109375" style="26" customWidth="1"/>
    <col min="15362" max="15609" width="9.140625" style="26"/>
    <col min="15610" max="15610" width="13.7109375" style="26" customWidth="1"/>
    <col min="15611" max="15611" width="50.7109375" style="26" customWidth="1"/>
    <col min="15612" max="15612" width="21.7109375" style="26" customWidth="1"/>
    <col min="15613" max="15617" width="11.7109375" style="26" customWidth="1"/>
    <col min="15618" max="15865" width="9.140625" style="26"/>
    <col min="15866" max="15866" width="13.7109375" style="26" customWidth="1"/>
    <col min="15867" max="15867" width="50.7109375" style="26" customWidth="1"/>
    <col min="15868" max="15868" width="21.7109375" style="26" customWidth="1"/>
    <col min="15869" max="15873" width="11.7109375" style="26" customWidth="1"/>
    <col min="15874" max="16121" width="9.140625" style="26"/>
    <col min="16122" max="16122" width="13.7109375" style="26" customWidth="1"/>
    <col min="16123" max="16123" width="50.7109375" style="26" customWidth="1"/>
    <col min="16124" max="16124" width="21.7109375" style="26" customWidth="1"/>
    <col min="16125" max="16129" width="11.7109375" style="26" customWidth="1"/>
    <col min="16130" max="16384" width="9.140625" style="26"/>
  </cols>
  <sheetData>
    <row r="1" spans="1:8" s="24" customFormat="1" ht="23.25" x14ac:dyDescent="0.25">
      <c r="A1" s="351" t="s">
        <v>249</v>
      </c>
      <c r="B1" s="352"/>
      <c r="C1" s="352"/>
      <c r="D1" s="352"/>
      <c r="E1" s="352"/>
      <c r="F1" s="352"/>
      <c r="G1" s="352"/>
      <c r="H1" s="353"/>
    </row>
    <row r="2" spans="1:8" s="24" customFormat="1" ht="23.25" x14ac:dyDescent="0.25">
      <c r="A2" s="354" t="s">
        <v>250</v>
      </c>
      <c r="B2" s="355"/>
      <c r="C2" s="355"/>
      <c r="D2" s="355"/>
      <c r="E2" s="355"/>
      <c r="F2" s="355"/>
      <c r="G2" s="355"/>
      <c r="H2" s="356"/>
    </row>
    <row r="3" spans="1:8" s="25" customFormat="1" ht="15" customHeight="1" x14ac:dyDescent="0.25">
      <c r="A3" s="16" t="s">
        <v>251</v>
      </c>
      <c r="B3" s="19"/>
      <c r="C3" s="104"/>
      <c r="D3" s="92"/>
      <c r="E3" s="92"/>
      <c r="F3" s="92"/>
      <c r="G3" s="92"/>
      <c r="H3" s="18"/>
    </row>
    <row r="4" spans="1:8" s="25" customFormat="1" ht="15" customHeight="1" x14ac:dyDescent="0.25">
      <c r="A4" s="83" t="s">
        <v>252</v>
      </c>
      <c r="B4" s="84"/>
      <c r="C4" s="109"/>
      <c r="D4" s="94"/>
      <c r="E4" s="94"/>
      <c r="F4" s="94"/>
      <c r="G4" s="94"/>
      <c r="H4" s="85"/>
    </row>
    <row r="5" spans="1:8" s="24" customFormat="1" ht="24.75" customHeight="1" x14ac:dyDescent="0.25">
      <c r="A5" s="36" t="s">
        <v>253</v>
      </c>
      <c r="B5" s="114" t="s">
        <v>17</v>
      </c>
      <c r="C5" s="106">
        <v>4.9000000000000004</v>
      </c>
      <c r="D5" s="89">
        <v>4.9000000000000004</v>
      </c>
      <c r="E5" s="89"/>
      <c r="F5" s="89"/>
      <c r="G5" s="89"/>
      <c r="H5" s="31">
        <v>5</v>
      </c>
    </row>
    <row r="6" spans="1:8" ht="24.95" customHeight="1" x14ac:dyDescent="0.25">
      <c r="A6" s="34" t="s">
        <v>254</v>
      </c>
      <c r="B6" s="33" t="s">
        <v>17</v>
      </c>
      <c r="C6" s="107">
        <v>7.1</v>
      </c>
      <c r="D6" s="90"/>
      <c r="E6" s="90">
        <v>7.1</v>
      </c>
      <c r="F6" s="89"/>
      <c r="G6" s="90"/>
      <c r="H6" s="14">
        <v>5</v>
      </c>
    </row>
    <row r="7" spans="1:8" ht="24.95" customHeight="1" x14ac:dyDescent="0.25">
      <c r="A7" s="34" t="s">
        <v>255</v>
      </c>
      <c r="B7" s="33" t="s">
        <v>17</v>
      </c>
      <c r="C7" s="107">
        <v>6.6</v>
      </c>
      <c r="D7" s="90"/>
      <c r="E7" s="90">
        <v>6.6</v>
      </c>
      <c r="F7" s="89"/>
      <c r="G7" s="90"/>
      <c r="H7" s="14">
        <v>10</v>
      </c>
    </row>
    <row r="8" spans="1:8" ht="24.95" customHeight="1" x14ac:dyDescent="0.25">
      <c r="A8" s="34" t="s">
        <v>255</v>
      </c>
      <c r="B8" s="33" t="s">
        <v>17</v>
      </c>
      <c r="C8" s="107">
        <v>3.6</v>
      </c>
      <c r="D8" s="90"/>
      <c r="E8" s="90">
        <v>3.6</v>
      </c>
      <c r="F8" s="89"/>
      <c r="G8" s="90"/>
      <c r="H8" s="14">
        <v>10</v>
      </c>
    </row>
    <row r="9" spans="1:8" ht="24.95" customHeight="1" x14ac:dyDescent="0.25">
      <c r="A9" s="34" t="s">
        <v>256</v>
      </c>
      <c r="B9" s="33" t="s">
        <v>17</v>
      </c>
      <c r="C9" s="107">
        <v>81.849999999999994</v>
      </c>
      <c r="D9" s="90">
        <v>81.849999999999994</v>
      </c>
      <c r="E9" s="90"/>
      <c r="F9" s="89"/>
      <c r="G9" s="90"/>
      <c r="H9" s="14">
        <v>10</v>
      </c>
    </row>
    <row r="10" spans="1:8" ht="24.95" customHeight="1" x14ac:dyDescent="0.25">
      <c r="A10" s="34" t="s">
        <v>257</v>
      </c>
      <c r="B10" s="33" t="s">
        <v>17</v>
      </c>
      <c r="C10" s="107">
        <v>14.95</v>
      </c>
      <c r="D10" s="90"/>
      <c r="E10" s="90">
        <v>14.95</v>
      </c>
      <c r="F10" s="89"/>
      <c r="G10" s="90"/>
      <c r="H10" s="14">
        <v>5</v>
      </c>
    </row>
    <row r="11" spans="1:8" ht="24.95" customHeight="1" x14ac:dyDescent="0.25">
      <c r="A11" s="34" t="s">
        <v>258</v>
      </c>
      <c r="B11" s="33" t="s">
        <v>17</v>
      </c>
      <c r="C11" s="107">
        <v>16.399999999999999</v>
      </c>
      <c r="D11" s="90"/>
      <c r="E11" s="90">
        <v>16.399999999999999</v>
      </c>
      <c r="F11" s="89"/>
      <c r="G11" s="90"/>
      <c r="H11" s="14">
        <v>5</v>
      </c>
    </row>
    <row r="12" spans="1:8" ht="24.95" customHeight="1" x14ac:dyDescent="0.25">
      <c r="A12" s="34" t="s">
        <v>259</v>
      </c>
      <c r="B12" s="33" t="s">
        <v>17</v>
      </c>
      <c r="C12" s="107">
        <v>15.9</v>
      </c>
      <c r="D12" s="90">
        <v>15.9</v>
      </c>
      <c r="E12" s="90"/>
      <c r="F12" s="89"/>
      <c r="G12" s="90"/>
      <c r="H12" s="14">
        <v>2</v>
      </c>
    </row>
    <row r="13" spans="1:8" ht="24.95" customHeight="1" x14ac:dyDescent="0.25">
      <c r="A13" s="34" t="s">
        <v>260</v>
      </c>
      <c r="B13" s="33" t="s">
        <v>17</v>
      </c>
      <c r="C13" s="107">
        <v>12.6</v>
      </c>
      <c r="D13" s="90"/>
      <c r="E13" s="90">
        <v>12.6</v>
      </c>
      <c r="F13" s="89"/>
      <c r="G13" s="90"/>
      <c r="H13" s="14">
        <v>5</v>
      </c>
    </row>
    <row r="14" spans="1:8" ht="24.95" customHeight="1" x14ac:dyDescent="0.25">
      <c r="A14" s="34" t="s">
        <v>261</v>
      </c>
      <c r="B14" s="33" t="s">
        <v>17</v>
      </c>
      <c r="C14" s="107">
        <v>12.7</v>
      </c>
      <c r="D14" s="90"/>
      <c r="E14" s="90">
        <v>12.7</v>
      </c>
      <c r="F14" s="89"/>
      <c r="G14" s="90"/>
      <c r="H14" s="14">
        <v>5</v>
      </c>
    </row>
    <row r="15" spans="1:8" ht="24.95" customHeight="1" x14ac:dyDescent="0.25">
      <c r="A15" s="34" t="s">
        <v>262</v>
      </c>
      <c r="B15" s="33" t="s">
        <v>17</v>
      </c>
      <c r="C15" s="107">
        <v>12.7</v>
      </c>
      <c r="D15" s="90"/>
      <c r="E15" s="90">
        <v>12.7</v>
      </c>
      <c r="F15" s="89"/>
      <c r="G15" s="90"/>
      <c r="H15" s="14">
        <v>5</v>
      </c>
    </row>
    <row r="16" spans="1:8" ht="15" customHeight="1" x14ac:dyDescent="0.25">
      <c r="A16" s="80" t="s">
        <v>263</v>
      </c>
      <c r="B16" s="81"/>
      <c r="C16" s="105"/>
      <c r="D16" s="93"/>
      <c r="E16" s="93"/>
      <c r="F16" s="93"/>
      <c r="G16" s="93"/>
      <c r="H16" s="82"/>
    </row>
    <row r="17" spans="1:8" ht="24.95" customHeight="1" x14ac:dyDescent="0.25">
      <c r="A17" s="34" t="s">
        <v>264</v>
      </c>
      <c r="B17" s="33" t="s">
        <v>17</v>
      </c>
      <c r="C17" s="107">
        <v>4.93</v>
      </c>
      <c r="D17" s="90">
        <v>4.93</v>
      </c>
      <c r="E17" s="89"/>
      <c r="F17" s="89"/>
      <c r="G17" s="90"/>
      <c r="H17" s="14">
        <v>5</v>
      </c>
    </row>
    <row r="18" spans="1:8" ht="24.95" customHeight="1" x14ac:dyDescent="0.25">
      <c r="A18" s="34" t="s">
        <v>265</v>
      </c>
      <c r="B18" s="33" t="s">
        <v>17</v>
      </c>
      <c r="C18" s="106">
        <v>14.85</v>
      </c>
      <c r="D18" s="90"/>
      <c r="E18" s="89">
        <v>14.85</v>
      </c>
      <c r="F18" s="89"/>
      <c r="G18" s="90"/>
      <c r="H18" s="14">
        <v>5</v>
      </c>
    </row>
    <row r="19" spans="1:8" ht="24.95" customHeight="1" x14ac:dyDescent="0.25">
      <c r="A19" s="34" t="s">
        <v>266</v>
      </c>
      <c r="B19" s="33" t="s">
        <v>17</v>
      </c>
      <c r="C19" s="106">
        <v>14.53</v>
      </c>
      <c r="D19" s="90"/>
      <c r="E19" s="89">
        <v>14.53</v>
      </c>
      <c r="F19" s="89"/>
      <c r="G19" s="90"/>
      <c r="H19" s="14">
        <v>5</v>
      </c>
    </row>
    <row r="20" spans="1:8" ht="24.95" customHeight="1" x14ac:dyDescent="0.25">
      <c r="A20" s="34" t="s">
        <v>267</v>
      </c>
      <c r="B20" s="33" t="s">
        <v>17</v>
      </c>
      <c r="C20" s="106">
        <v>14.48</v>
      </c>
      <c r="D20" s="90"/>
      <c r="E20" s="89">
        <v>14.48</v>
      </c>
      <c r="F20" s="89"/>
      <c r="G20" s="90"/>
      <c r="H20" s="14">
        <v>5</v>
      </c>
    </row>
    <row r="21" spans="1:8" ht="24.95" customHeight="1" x14ac:dyDescent="0.25">
      <c r="A21" s="34" t="s">
        <v>268</v>
      </c>
      <c r="B21" s="33" t="s">
        <v>17</v>
      </c>
      <c r="C21" s="106">
        <v>13.8</v>
      </c>
      <c r="D21" s="90"/>
      <c r="E21" s="89">
        <v>13.8</v>
      </c>
      <c r="F21" s="89"/>
      <c r="G21" s="90"/>
      <c r="H21" s="14">
        <v>1</v>
      </c>
    </row>
    <row r="22" spans="1:8" s="24" customFormat="1" ht="24.75" customHeight="1" x14ac:dyDescent="0.25">
      <c r="A22" s="34" t="s">
        <v>269</v>
      </c>
      <c r="B22" s="33" t="s">
        <v>17</v>
      </c>
      <c r="C22" s="107">
        <v>8.8699999999999992</v>
      </c>
      <c r="D22" s="90">
        <v>8.8699999999999992</v>
      </c>
      <c r="E22" s="90"/>
      <c r="F22" s="90"/>
      <c r="G22" s="90"/>
      <c r="H22" s="14">
        <v>5</v>
      </c>
    </row>
    <row r="23" spans="1:8" ht="24.95" customHeight="1" x14ac:dyDescent="0.25">
      <c r="A23" s="34" t="s">
        <v>270</v>
      </c>
      <c r="B23" s="33" t="s">
        <v>17</v>
      </c>
      <c r="C23" s="106">
        <v>90.5</v>
      </c>
      <c r="D23" s="89">
        <v>90.5</v>
      </c>
      <c r="E23" s="89"/>
      <c r="F23" s="89"/>
      <c r="G23" s="90"/>
      <c r="H23" s="14">
        <v>5</v>
      </c>
    </row>
    <row r="24" spans="1:8" ht="24.95" customHeight="1" x14ac:dyDescent="0.25">
      <c r="A24" s="34" t="s">
        <v>271</v>
      </c>
      <c r="B24" s="33" t="s">
        <v>17</v>
      </c>
      <c r="C24" s="106">
        <v>12.27</v>
      </c>
      <c r="D24" s="90"/>
      <c r="E24" s="89">
        <v>12.27</v>
      </c>
      <c r="F24" s="89"/>
      <c r="G24" s="90"/>
      <c r="H24" s="14">
        <v>5</v>
      </c>
    </row>
    <row r="25" spans="1:8" ht="24.95" customHeight="1" x14ac:dyDescent="0.25">
      <c r="A25" s="34" t="s">
        <v>264</v>
      </c>
      <c r="B25" s="33" t="s">
        <v>17</v>
      </c>
      <c r="C25" s="106">
        <v>4.72</v>
      </c>
      <c r="D25" s="89">
        <v>4.72</v>
      </c>
      <c r="E25" s="89"/>
      <c r="F25" s="89"/>
      <c r="G25" s="90"/>
      <c r="H25" s="14">
        <v>5</v>
      </c>
    </row>
    <row r="26" spans="1:8" ht="24.95" customHeight="1" x14ac:dyDescent="0.25">
      <c r="A26" s="34" t="s">
        <v>262</v>
      </c>
      <c r="B26" s="33" t="s">
        <v>17</v>
      </c>
      <c r="C26" s="106">
        <v>17.09</v>
      </c>
      <c r="D26" s="90"/>
      <c r="E26" s="89">
        <v>17.09</v>
      </c>
      <c r="F26" s="89"/>
      <c r="G26" s="90"/>
      <c r="H26" s="14">
        <v>5</v>
      </c>
    </row>
    <row r="27" spans="1:8" ht="24.95" customHeight="1" x14ac:dyDescent="0.25">
      <c r="A27" s="34" t="s">
        <v>261</v>
      </c>
      <c r="B27" s="33" t="s">
        <v>17</v>
      </c>
      <c r="C27" s="107">
        <v>14.47</v>
      </c>
      <c r="D27" s="90"/>
      <c r="E27" s="90">
        <v>14.47</v>
      </c>
      <c r="F27" s="89"/>
      <c r="G27" s="90"/>
      <c r="H27" s="14">
        <v>5</v>
      </c>
    </row>
    <row r="28" spans="1:8" ht="24.95" customHeight="1" x14ac:dyDescent="0.25">
      <c r="A28" s="34" t="s">
        <v>260</v>
      </c>
      <c r="B28" s="33" t="s">
        <v>17</v>
      </c>
      <c r="C28" s="107">
        <v>15.16</v>
      </c>
      <c r="D28" s="90"/>
      <c r="E28" s="90">
        <v>15.16</v>
      </c>
      <c r="F28" s="89"/>
      <c r="G28" s="90"/>
      <c r="H28" s="14">
        <v>5</v>
      </c>
    </row>
    <row r="29" spans="1:8" ht="24.95" customHeight="1" x14ac:dyDescent="0.25">
      <c r="A29" s="34" t="s">
        <v>257</v>
      </c>
      <c r="B29" s="33" t="s">
        <v>17</v>
      </c>
      <c r="C29" s="107">
        <v>16.87</v>
      </c>
      <c r="D29" s="90"/>
      <c r="E29" s="90">
        <v>16.87</v>
      </c>
      <c r="F29" s="89"/>
      <c r="G29" s="90"/>
      <c r="H29" s="14">
        <v>5</v>
      </c>
    </row>
    <row r="30" spans="1:8" ht="24.95" customHeight="1" x14ac:dyDescent="0.25">
      <c r="A30" s="34" t="s">
        <v>258</v>
      </c>
      <c r="B30" s="33" t="s">
        <v>17</v>
      </c>
      <c r="C30" s="107">
        <v>12.82</v>
      </c>
      <c r="D30" s="90"/>
      <c r="E30" s="90">
        <v>12.82</v>
      </c>
      <c r="F30" s="89"/>
      <c r="G30" s="90"/>
      <c r="H30" s="14">
        <v>5</v>
      </c>
    </row>
    <row r="31" spans="1:8" ht="24.95" customHeight="1" x14ac:dyDescent="0.25">
      <c r="A31" s="34" t="s">
        <v>272</v>
      </c>
      <c r="B31" s="33" t="s">
        <v>17</v>
      </c>
      <c r="C31" s="107">
        <v>13.8</v>
      </c>
      <c r="D31" s="90"/>
      <c r="E31" s="90">
        <v>13.8</v>
      </c>
      <c r="F31" s="89"/>
      <c r="G31" s="90"/>
      <c r="H31" s="14">
        <v>5</v>
      </c>
    </row>
    <row r="32" spans="1:8" ht="24.95" customHeight="1" x14ac:dyDescent="0.25">
      <c r="A32" s="34" t="s">
        <v>273</v>
      </c>
      <c r="B32" s="33" t="s">
        <v>17</v>
      </c>
      <c r="C32" s="107">
        <v>14.15</v>
      </c>
      <c r="D32" s="90">
        <v>14.15</v>
      </c>
      <c r="E32" s="90"/>
      <c r="F32" s="90"/>
      <c r="G32" s="90"/>
      <c r="H32" s="14">
        <v>2</v>
      </c>
    </row>
    <row r="33" spans="1:8" ht="15" customHeight="1" x14ac:dyDescent="0.25">
      <c r="A33" s="80" t="s">
        <v>274</v>
      </c>
      <c r="B33" s="81"/>
      <c r="C33" s="105"/>
      <c r="D33" s="93"/>
      <c r="E33" s="93"/>
      <c r="F33" s="93"/>
      <c r="G33" s="93"/>
      <c r="H33" s="82"/>
    </row>
    <row r="34" spans="1:8" ht="24.95" customHeight="1" x14ac:dyDescent="0.25">
      <c r="A34" s="32" t="s">
        <v>275</v>
      </c>
      <c r="B34" s="27" t="s">
        <v>17</v>
      </c>
      <c r="C34" s="108">
        <v>14.85</v>
      </c>
      <c r="D34" s="88"/>
      <c r="E34" s="88">
        <v>14.85</v>
      </c>
      <c r="F34" s="88"/>
      <c r="G34" s="88"/>
      <c r="H34" s="12">
        <v>5</v>
      </c>
    </row>
    <row r="35" spans="1:8" ht="24.95" customHeight="1" x14ac:dyDescent="0.25">
      <c r="A35" s="152" t="s">
        <v>276</v>
      </c>
      <c r="B35" s="35" t="s">
        <v>17</v>
      </c>
      <c r="C35" s="106">
        <v>7.5</v>
      </c>
      <c r="D35" s="90"/>
      <c r="E35" s="89">
        <v>7.5</v>
      </c>
      <c r="F35" s="89"/>
      <c r="G35" s="90"/>
      <c r="H35" s="14">
        <v>10</v>
      </c>
    </row>
    <row r="36" spans="1:8" ht="24.95" customHeight="1" x14ac:dyDescent="0.25">
      <c r="A36" s="152" t="s">
        <v>277</v>
      </c>
      <c r="B36" s="35" t="s">
        <v>17</v>
      </c>
      <c r="C36" s="106">
        <v>18.75</v>
      </c>
      <c r="D36" s="90"/>
      <c r="E36" s="89">
        <v>18.75</v>
      </c>
      <c r="F36" s="89"/>
      <c r="G36" s="90"/>
      <c r="H36" s="14">
        <v>5</v>
      </c>
    </row>
    <row r="37" spans="1:8" ht="24.95" customHeight="1" x14ac:dyDescent="0.25">
      <c r="A37" s="152" t="s">
        <v>278</v>
      </c>
      <c r="B37" s="35" t="s">
        <v>17</v>
      </c>
      <c r="C37" s="106">
        <v>14.75</v>
      </c>
      <c r="D37" s="90"/>
      <c r="E37" s="89">
        <v>14.75</v>
      </c>
      <c r="F37" s="89"/>
      <c r="G37" s="90"/>
      <c r="H37" s="14">
        <v>5</v>
      </c>
    </row>
    <row r="38" spans="1:8" ht="24.95" customHeight="1" x14ac:dyDescent="0.25">
      <c r="A38" s="152" t="s">
        <v>279</v>
      </c>
      <c r="B38" s="35" t="s">
        <v>17</v>
      </c>
      <c r="C38" s="106">
        <v>15.3</v>
      </c>
      <c r="D38" s="90"/>
      <c r="E38" s="89">
        <v>15.3</v>
      </c>
      <c r="F38" s="89"/>
      <c r="G38" s="90"/>
      <c r="H38" s="14">
        <v>5</v>
      </c>
    </row>
    <row r="39" spans="1:8" s="25" customFormat="1" ht="24.95" customHeight="1" x14ac:dyDescent="0.25">
      <c r="A39" s="152" t="s">
        <v>280</v>
      </c>
      <c r="B39" s="35" t="s">
        <v>17</v>
      </c>
      <c r="C39" s="106">
        <v>16.399999999999999</v>
      </c>
      <c r="D39" s="90"/>
      <c r="E39" s="89">
        <v>16.399999999999999</v>
      </c>
      <c r="F39" s="89"/>
      <c r="G39" s="90"/>
      <c r="H39" s="14">
        <v>5</v>
      </c>
    </row>
    <row r="40" spans="1:8" s="24" customFormat="1" ht="24.75" customHeight="1" x14ac:dyDescent="0.25">
      <c r="A40" s="152" t="s">
        <v>281</v>
      </c>
      <c r="B40" s="35" t="s">
        <v>17</v>
      </c>
      <c r="C40" s="107">
        <v>16.25</v>
      </c>
      <c r="D40" s="90"/>
      <c r="E40" s="90">
        <v>16.25</v>
      </c>
      <c r="F40" s="89"/>
      <c r="G40" s="90"/>
      <c r="H40" s="14">
        <v>5</v>
      </c>
    </row>
    <row r="41" spans="1:8" ht="24.95" customHeight="1" x14ac:dyDescent="0.25">
      <c r="A41" s="157" t="s">
        <v>282</v>
      </c>
      <c r="B41" s="35" t="s">
        <v>17</v>
      </c>
      <c r="C41" s="106">
        <v>14.85</v>
      </c>
      <c r="D41" s="90"/>
      <c r="E41" s="89">
        <v>14.85</v>
      </c>
      <c r="F41" s="89"/>
      <c r="G41" s="90"/>
      <c r="H41" s="14">
        <v>2</v>
      </c>
    </row>
    <row r="42" spans="1:8" ht="24.95" customHeight="1" x14ac:dyDescent="0.25">
      <c r="A42" s="152" t="s">
        <v>283</v>
      </c>
      <c r="B42" s="35" t="s">
        <v>17</v>
      </c>
      <c r="C42" s="106">
        <v>14.35</v>
      </c>
      <c r="D42" s="90"/>
      <c r="E42" s="89">
        <v>14.35</v>
      </c>
      <c r="F42" s="89"/>
      <c r="G42" s="90"/>
      <c r="H42" s="14">
        <v>5</v>
      </c>
    </row>
    <row r="43" spans="1:8" ht="24.95" customHeight="1" x14ac:dyDescent="0.25">
      <c r="A43" s="157" t="s">
        <v>284</v>
      </c>
      <c r="B43" s="35" t="s">
        <v>17</v>
      </c>
      <c r="C43" s="107">
        <v>73.05</v>
      </c>
      <c r="D43" s="90">
        <v>73.05</v>
      </c>
      <c r="E43" s="89"/>
      <c r="F43" s="89"/>
      <c r="G43" s="90"/>
      <c r="H43" s="14">
        <v>10</v>
      </c>
    </row>
    <row r="44" spans="1:8" ht="24.95" customHeight="1" x14ac:dyDescent="0.25">
      <c r="A44" s="152" t="s">
        <v>285</v>
      </c>
      <c r="B44" s="35" t="s">
        <v>17</v>
      </c>
      <c r="C44" s="106">
        <v>16.3</v>
      </c>
      <c r="D44" s="90"/>
      <c r="E44" s="89">
        <v>16.3</v>
      </c>
      <c r="F44" s="89"/>
      <c r="G44" s="90"/>
      <c r="H44" s="14">
        <v>5</v>
      </c>
    </row>
    <row r="45" spans="1:8" ht="24.95" customHeight="1" x14ac:dyDescent="0.25">
      <c r="A45" s="34" t="s">
        <v>286</v>
      </c>
      <c r="B45" s="35" t="s">
        <v>17</v>
      </c>
      <c r="C45" s="107">
        <v>13.6</v>
      </c>
      <c r="D45" s="90">
        <v>13.6</v>
      </c>
      <c r="E45" s="89"/>
      <c r="F45" s="89"/>
      <c r="G45" s="90"/>
      <c r="H45" s="14">
        <v>2</v>
      </c>
    </row>
    <row r="46" spans="1:8" ht="24.95" customHeight="1" x14ac:dyDescent="0.25">
      <c r="A46" s="157" t="s">
        <v>287</v>
      </c>
      <c r="B46" s="35" t="s">
        <v>17</v>
      </c>
      <c r="C46" s="107">
        <v>11.65</v>
      </c>
      <c r="D46" s="90">
        <v>11.65</v>
      </c>
      <c r="E46" s="89"/>
      <c r="F46" s="89"/>
      <c r="G46" s="90"/>
      <c r="H46" s="14">
        <v>2</v>
      </c>
    </row>
    <row r="47" spans="1:8" ht="24.95" customHeight="1" x14ac:dyDescent="0.25">
      <c r="A47" s="34" t="s">
        <v>288</v>
      </c>
      <c r="B47" s="35" t="s">
        <v>17</v>
      </c>
      <c r="C47" s="106">
        <v>8.1</v>
      </c>
      <c r="D47" s="89">
        <v>8.1</v>
      </c>
      <c r="E47" s="89"/>
      <c r="F47" s="89"/>
      <c r="G47" s="90"/>
      <c r="H47" s="14">
        <v>5</v>
      </c>
    </row>
    <row r="48" spans="1:8" ht="24.95" customHeight="1" x14ac:dyDescent="0.25">
      <c r="A48" s="154" t="s">
        <v>289</v>
      </c>
      <c r="B48" s="35" t="s">
        <v>17</v>
      </c>
      <c r="C48" s="106">
        <v>14.2</v>
      </c>
      <c r="D48" s="90"/>
      <c r="E48" s="89">
        <v>14.2</v>
      </c>
      <c r="F48" s="89"/>
      <c r="G48" s="90"/>
      <c r="H48" s="14">
        <v>5</v>
      </c>
    </row>
    <row r="49" spans="1:8" ht="24.95" customHeight="1" x14ac:dyDescent="0.25">
      <c r="A49" s="154" t="s">
        <v>290</v>
      </c>
      <c r="B49" s="35" t="s">
        <v>17</v>
      </c>
      <c r="C49" s="106">
        <v>14.4</v>
      </c>
      <c r="D49" s="90"/>
      <c r="E49" s="89">
        <v>14.4</v>
      </c>
      <c r="F49" s="89"/>
      <c r="G49" s="90"/>
      <c r="H49" s="14">
        <v>5</v>
      </c>
    </row>
    <row r="50" spans="1:8" ht="24.95" customHeight="1" x14ac:dyDescent="0.25">
      <c r="A50" s="154" t="s">
        <v>291</v>
      </c>
      <c r="B50" s="35" t="s">
        <v>17</v>
      </c>
      <c r="C50" s="106">
        <v>14.5</v>
      </c>
      <c r="D50" s="90"/>
      <c r="E50" s="89">
        <v>14.5</v>
      </c>
      <c r="F50" s="89"/>
      <c r="G50" s="90"/>
      <c r="H50" s="14">
        <v>5</v>
      </c>
    </row>
    <row r="51" spans="1:8" ht="24.95" customHeight="1" x14ac:dyDescent="0.25">
      <c r="A51" s="152" t="s">
        <v>292</v>
      </c>
      <c r="B51" s="35" t="s">
        <v>17</v>
      </c>
      <c r="C51" s="106">
        <v>14.3</v>
      </c>
      <c r="D51" s="90"/>
      <c r="E51" s="89">
        <v>14.3</v>
      </c>
      <c r="F51" s="89"/>
      <c r="G51" s="90"/>
      <c r="H51" s="14">
        <v>5</v>
      </c>
    </row>
    <row r="52" spans="1:8" ht="15" customHeight="1" x14ac:dyDescent="0.25">
      <c r="A52" s="80" t="s">
        <v>293</v>
      </c>
      <c r="B52" s="81"/>
      <c r="C52" s="105"/>
      <c r="D52" s="93"/>
      <c r="E52" s="93"/>
      <c r="F52" s="93"/>
      <c r="G52" s="93"/>
      <c r="H52" s="82"/>
    </row>
    <row r="53" spans="1:8" ht="24.95" customHeight="1" x14ac:dyDescent="0.25">
      <c r="A53" s="160" t="s">
        <v>294</v>
      </c>
      <c r="B53" s="27" t="s">
        <v>17</v>
      </c>
      <c r="C53" s="108">
        <v>11.9</v>
      </c>
      <c r="D53" s="88"/>
      <c r="E53" s="88">
        <v>11.9</v>
      </c>
      <c r="F53" s="88"/>
      <c r="G53" s="88"/>
      <c r="H53" s="12">
        <v>5</v>
      </c>
    </row>
    <row r="54" spans="1:8" ht="24.95" customHeight="1" x14ac:dyDescent="0.25">
      <c r="A54" s="154" t="s">
        <v>295</v>
      </c>
      <c r="B54" s="35" t="s">
        <v>17</v>
      </c>
      <c r="C54" s="106">
        <v>11.9</v>
      </c>
      <c r="D54" s="90"/>
      <c r="E54" s="89">
        <v>11.9</v>
      </c>
      <c r="F54" s="89"/>
      <c r="G54" s="90"/>
      <c r="H54" s="14">
        <v>5</v>
      </c>
    </row>
    <row r="55" spans="1:8" ht="24.95" customHeight="1" x14ac:dyDescent="0.25">
      <c r="A55" s="154" t="s">
        <v>296</v>
      </c>
      <c r="B55" s="35" t="s">
        <v>17</v>
      </c>
      <c r="C55" s="106">
        <v>11.8</v>
      </c>
      <c r="D55" s="90"/>
      <c r="E55" s="89">
        <v>11.8</v>
      </c>
      <c r="F55" s="89"/>
      <c r="G55" s="90"/>
      <c r="H55" s="14">
        <v>5</v>
      </c>
    </row>
    <row r="56" spans="1:8" ht="24.95" customHeight="1" x14ac:dyDescent="0.25">
      <c r="A56" s="154" t="s">
        <v>297</v>
      </c>
      <c r="B56" s="35" t="s">
        <v>17</v>
      </c>
      <c r="C56" s="106">
        <v>11.9</v>
      </c>
      <c r="D56" s="90"/>
      <c r="E56" s="89">
        <v>11.9</v>
      </c>
      <c r="F56" s="89"/>
      <c r="G56" s="90"/>
      <c r="H56" s="14">
        <v>5</v>
      </c>
    </row>
    <row r="57" spans="1:8" ht="24.95" customHeight="1" x14ac:dyDescent="0.25">
      <c r="A57" s="154" t="s">
        <v>298</v>
      </c>
      <c r="B57" s="35" t="s">
        <v>17</v>
      </c>
      <c r="C57" s="106">
        <v>6.8</v>
      </c>
      <c r="D57" s="90"/>
      <c r="E57" s="89">
        <v>6.8</v>
      </c>
      <c r="F57" s="89"/>
      <c r="G57" s="90"/>
      <c r="H57" s="14">
        <v>5</v>
      </c>
    </row>
    <row r="58" spans="1:8" ht="24.95" customHeight="1" x14ac:dyDescent="0.25">
      <c r="A58" s="154" t="s">
        <v>299</v>
      </c>
      <c r="B58" s="35" t="s">
        <v>17</v>
      </c>
      <c r="C58" s="106">
        <v>6.4</v>
      </c>
      <c r="D58" s="90"/>
      <c r="E58" s="89">
        <v>6.4</v>
      </c>
      <c r="F58" s="89"/>
      <c r="G58" s="90"/>
      <c r="H58" s="14">
        <v>5</v>
      </c>
    </row>
    <row r="59" spans="1:8" ht="24.95" customHeight="1" x14ac:dyDescent="0.25">
      <c r="A59" s="34" t="s">
        <v>300</v>
      </c>
      <c r="B59" s="35" t="s">
        <v>17</v>
      </c>
      <c r="C59" s="107">
        <v>11.3</v>
      </c>
      <c r="D59" s="90"/>
      <c r="E59" s="89"/>
      <c r="F59" s="89"/>
      <c r="G59" s="90">
        <v>11.3</v>
      </c>
      <c r="H59" s="14">
        <v>2</v>
      </c>
    </row>
    <row r="60" spans="1:8" ht="24.95" customHeight="1" x14ac:dyDescent="0.25">
      <c r="A60" s="154" t="s">
        <v>301</v>
      </c>
      <c r="B60" s="35" t="s">
        <v>17</v>
      </c>
      <c r="C60" s="106">
        <v>5.5</v>
      </c>
      <c r="D60" s="90"/>
      <c r="E60" s="89">
        <v>5.5</v>
      </c>
      <c r="F60" s="89"/>
      <c r="G60" s="90"/>
      <c r="H60" s="14">
        <v>5</v>
      </c>
    </row>
    <row r="61" spans="1:8" ht="24.95" customHeight="1" x14ac:dyDescent="0.25">
      <c r="A61" s="157" t="s">
        <v>302</v>
      </c>
      <c r="B61" s="35" t="s">
        <v>17</v>
      </c>
      <c r="C61" s="106">
        <v>5.5</v>
      </c>
      <c r="D61" s="90"/>
      <c r="E61" s="89">
        <v>5.5</v>
      </c>
      <c r="F61" s="89"/>
      <c r="G61" s="90"/>
      <c r="H61" s="14">
        <v>5</v>
      </c>
    </row>
    <row r="62" spans="1:8" ht="24.95" customHeight="1" x14ac:dyDescent="0.25">
      <c r="A62" s="154" t="s">
        <v>303</v>
      </c>
      <c r="B62" s="35" t="s">
        <v>17</v>
      </c>
      <c r="C62" s="106">
        <v>12.3</v>
      </c>
      <c r="D62" s="90"/>
      <c r="E62" s="89">
        <v>12.3</v>
      </c>
      <c r="F62" s="89"/>
      <c r="G62" s="90"/>
      <c r="H62" s="14">
        <v>5</v>
      </c>
    </row>
    <row r="63" spans="1:8" ht="24.95" customHeight="1" x14ac:dyDescent="0.25">
      <c r="A63" s="152" t="s">
        <v>304</v>
      </c>
      <c r="B63" s="35" t="s">
        <v>17</v>
      </c>
      <c r="C63" s="106">
        <v>11.5</v>
      </c>
      <c r="D63" s="90"/>
      <c r="E63" s="89">
        <v>11.5</v>
      </c>
      <c r="F63" s="89"/>
      <c r="G63" s="90"/>
      <c r="H63" s="14">
        <v>5</v>
      </c>
    </row>
    <row r="64" spans="1:8" ht="24.95" customHeight="1" x14ac:dyDescent="0.25">
      <c r="A64" s="34" t="s">
        <v>305</v>
      </c>
      <c r="B64" s="35" t="s">
        <v>17</v>
      </c>
      <c r="C64" s="106">
        <v>14.85</v>
      </c>
      <c r="D64" s="90"/>
      <c r="E64" s="89">
        <v>14.85</v>
      </c>
      <c r="F64" s="89"/>
      <c r="G64" s="90"/>
      <c r="H64" s="14">
        <v>5</v>
      </c>
    </row>
    <row r="65" spans="1:8" ht="24.95" customHeight="1" x14ac:dyDescent="0.25">
      <c r="A65" s="34" t="s">
        <v>264</v>
      </c>
      <c r="B65" s="35" t="s">
        <v>17</v>
      </c>
      <c r="C65" s="106">
        <v>5.52</v>
      </c>
      <c r="D65" s="90">
        <v>5.52</v>
      </c>
      <c r="E65" s="89"/>
      <c r="F65" s="89"/>
      <c r="G65" s="90"/>
      <c r="H65" s="14">
        <v>5</v>
      </c>
    </row>
    <row r="66" spans="1:8" ht="24.95" customHeight="1" x14ac:dyDescent="0.25">
      <c r="A66" s="154" t="s">
        <v>306</v>
      </c>
      <c r="B66" s="35" t="s">
        <v>17</v>
      </c>
      <c r="C66" s="106">
        <v>17.05</v>
      </c>
      <c r="D66" s="90"/>
      <c r="E66" s="89">
        <v>17.05</v>
      </c>
      <c r="F66" s="89"/>
      <c r="G66" s="90"/>
      <c r="H66" s="14">
        <v>5</v>
      </c>
    </row>
    <row r="67" spans="1:8" s="25" customFormat="1" ht="24.95" customHeight="1" x14ac:dyDescent="0.25">
      <c r="A67" s="154" t="s">
        <v>307</v>
      </c>
      <c r="B67" s="35" t="s">
        <v>17</v>
      </c>
      <c r="C67" s="106">
        <v>15.6</v>
      </c>
      <c r="D67" s="90"/>
      <c r="E67" s="89">
        <v>15.6</v>
      </c>
      <c r="F67" s="89"/>
      <c r="G67" s="90"/>
      <c r="H67" s="14">
        <v>5</v>
      </c>
    </row>
    <row r="68" spans="1:8" s="24" customFormat="1" ht="24" customHeight="1" x14ac:dyDescent="0.25">
      <c r="A68" s="34" t="s">
        <v>308</v>
      </c>
      <c r="B68" s="35" t="s">
        <v>17</v>
      </c>
      <c r="C68" s="106">
        <v>7.6</v>
      </c>
      <c r="D68" s="89">
        <v>7.6</v>
      </c>
      <c r="E68" s="89"/>
      <c r="F68" s="89"/>
      <c r="G68" s="90"/>
      <c r="H68" s="14">
        <v>1</v>
      </c>
    </row>
    <row r="69" spans="1:8" ht="24.95" customHeight="1" x14ac:dyDescent="0.25">
      <c r="A69" s="34" t="s">
        <v>309</v>
      </c>
      <c r="B69" s="35" t="s">
        <v>17</v>
      </c>
      <c r="C69" s="107">
        <v>37.75</v>
      </c>
      <c r="D69" s="90">
        <v>37.75</v>
      </c>
      <c r="E69" s="89"/>
      <c r="F69" s="89"/>
      <c r="G69" s="90"/>
      <c r="H69" s="14">
        <v>2</v>
      </c>
    </row>
    <row r="70" spans="1:8" ht="24.95" customHeight="1" x14ac:dyDescent="0.25">
      <c r="A70" s="157" t="s">
        <v>310</v>
      </c>
      <c r="B70" s="35" t="s">
        <v>17</v>
      </c>
      <c r="C70" s="106">
        <v>19.399999999999999</v>
      </c>
      <c r="D70" s="90"/>
      <c r="E70" s="89">
        <v>19.399999999999999</v>
      </c>
      <c r="F70" s="89"/>
      <c r="G70" s="90"/>
      <c r="H70" s="14">
        <v>5</v>
      </c>
    </row>
    <row r="71" spans="1:8" ht="24.95" customHeight="1" x14ac:dyDescent="0.25">
      <c r="A71" s="154" t="s">
        <v>311</v>
      </c>
      <c r="B71" s="35" t="s">
        <v>17</v>
      </c>
      <c r="C71" s="106">
        <v>11.5</v>
      </c>
      <c r="D71" s="90"/>
      <c r="E71" s="89">
        <v>11.5</v>
      </c>
      <c r="F71" s="89"/>
      <c r="G71" s="90"/>
      <c r="H71" s="14">
        <v>5</v>
      </c>
    </row>
    <row r="72" spans="1:8" ht="24.95" customHeight="1" x14ac:dyDescent="0.25">
      <c r="A72" s="154" t="s">
        <v>312</v>
      </c>
      <c r="B72" s="35" t="s">
        <v>17</v>
      </c>
      <c r="C72" s="106">
        <v>20</v>
      </c>
      <c r="D72" s="90"/>
      <c r="E72" s="89">
        <v>20</v>
      </c>
      <c r="F72" s="89"/>
      <c r="G72" s="90"/>
      <c r="H72" s="14">
        <v>5</v>
      </c>
    </row>
    <row r="73" spans="1:8" ht="24.95" customHeight="1" x14ac:dyDescent="0.25">
      <c r="A73" s="34" t="s">
        <v>313</v>
      </c>
      <c r="B73" s="35" t="s">
        <v>17</v>
      </c>
      <c r="C73" s="107">
        <v>6.9</v>
      </c>
      <c r="D73" s="90">
        <v>6.9</v>
      </c>
      <c r="E73" s="89"/>
      <c r="F73" s="89"/>
      <c r="G73" s="90"/>
      <c r="H73" s="14">
        <v>5</v>
      </c>
    </row>
    <row r="74" spans="1:8" ht="24.95" customHeight="1" x14ac:dyDescent="0.25">
      <c r="A74" s="34" t="s">
        <v>193</v>
      </c>
      <c r="B74" s="35" t="s">
        <v>17</v>
      </c>
      <c r="C74" s="107">
        <v>3</v>
      </c>
      <c r="D74" s="90">
        <v>3</v>
      </c>
      <c r="E74" s="89"/>
      <c r="F74" s="89"/>
      <c r="G74" s="90"/>
      <c r="H74" s="14">
        <v>1</v>
      </c>
    </row>
    <row r="75" spans="1:8" ht="24.95" customHeight="1" x14ac:dyDescent="0.25">
      <c r="A75" s="34" t="s">
        <v>314</v>
      </c>
      <c r="B75" s="35" t="s">
        <v>17</v>
      </c>
      <c r="C75" s="107">
        <v>133.35</v>
      </c>
      <c r="D75" s="90">
        <v>133.35</v>
      </c>
      <c r="E75" s="89"/>
      <c r="F75" s="89"/>
      <c r="G75" s="90"/>
      <c r="H75" s="14">
        <v>10</v>
      </c>
    </row>
    <row r="76" spans="1:8" ht="15" customHeight="1" x14ac:dyDescent="0.25">
      <c r="A76" s="80" t="s">
        <v>315</v>
      </c>
      <c r="B76" s="81"/>
      <c r="C76" s="105"/>
      <c r="D76" s="93"/>
      <c r="E76" s="93"/>
      <c r="F76" s="93"/>
      <c r="G76" s="93"/>
      <c r="H76" s="82"/>
    </row>
    <row r="77" spans="1:8" ht="24.95" customHeight="1" x14ac:dyDescent="0.25">
      <c r="A77" s="34" t="s">
        <v>316</v>
      </c>
      <c r="B77" s="27" t="s">
        <v>17</v>
      </c>
      <c r="C77" s="108">
        <v>6.3</v>
      </c>
      <c r="D77" s="88">
        <v>6.3</v>
      </c>
      <c r="E77" s="88"/>
      <c r="F77" s="88"/>
      <c r="G77" s="88"/>
      <c r="H77" s="12">
        <v>1</v>
      </c>
    </row>
    <row r="78" spans="1:8" ht="24.95" customHeight="1" x14ac:dyDescent="0.25">
      <c r="A78" s="34" t="s">
        <v>317</v>
      </c>
      <c r="B78" s="35" t="s">
        <v>17</v>
      </c>
      <c r="C78" s="106">
        <v>11.85</v>
      </c>
      <c r="D78" s="90"/>
      <c r="E78" s="90">
        <v>11.85</v>
      </c>
      <c r="F78" s="89"/>
      <c r="G78" s="90"/>
      <c r="H78" s="14">
        <v>5</v>
      </c>
    </row>
    <row r="79" spans="1:8" ht="24.95" customHeight="1" x14ac:dyDescent="0.25">
      <c r="A79" s="34" t="s">
        <v>318</v>
      </c>
      <c r="B79" s="35" t="s">
        <v>17</v>
      </c>
      <c r="C79" s="106">
        <v>14.9</v>
      </c>
      <c r="D79" s="90"/>
      <c r="E79" s="89">
        <v>14.9</v>
      </c>
      <c r="F79" s="89"/>
      <c r="G79" s="90"/>
      <c r="H79" s="14">
        <v>5</v>
      </c>
    </row>
    <row r="80" spans="1:8" ht="24.95" customHeight="1" x14ac:dyDescent="0.25">
      <c r="A80" s="34" t="s">
        <v>319</v>
      </c>
      <c r="B80" s="35" t="s">
        <v>17</v>
      </c>
      <c r="C80" s="106">
        <v>14.3</v>
      </c>
      <c r="D80" s="90">
        <v>14.3</v>
      </c>
      <c r="E80" s="89"/>
      <c r="F80" s="89"/>
      <c r="G80" s="90"/>
      <c r="H80" s="14">
        <v>5</v>
      </c>
    </row>
    <row r="81" spans="1:8" s="24" customFormat="1" ht="24.75" customHeight="1" x14ac:dyDescent="0.25">
      <c r="A81" s="34" t="s">
        <v>320</v>
      </c>
      <c r="B81" s="35" t="s">
        <v>17</v>
      </c>
      <c r="C81" s="106">
        <v>14.4</v>
      </c>
      <c r="D81" s="90"/>
      <c r="E81" s="89">
        <v>14.4</v>
      </c>
      <c r="F81" s="89"/>
      <c r="G81" s="90"/>
      <c r="H81" s="14">
        <v>5</v>
      </c>
    </row>
    <row r="82" spans="1:8" ht="15" customHeight="1" x14ac:dyDescent="0.25">
      <c r="A82" s="80" t="s">
        <v>321</v>
      </c>
      <c r="B82" s="81"/>
      <c r="C82" s="105"/>
      <c r="D82" s="93"/>
      <c r="E82" s="93"/>
      <c r="F82" s="93"/>
      <c r="G82" s="93"/>
      <c r="H82" s="82"/>
    </row>
    <row r="83" spans="1:8" ht="24.95" customHeight="1" x14ac:dyDescent="0.25">
      <c r="A83" s="152" t="s">
        <v>322</v>
      </c>
      <c r="B83" s="35" t="s">
        <v>17</v>
      </c>
      <c r="C83" s="106">
        <v>14.4</v>
      </c>
      <c r="D83" s="90"/>
      <c r="E83" s="89">
        <v>14.4</v>
      </c>
      <c r="F83" s="89"/>
      <c r="G83" s="90"/>
      <c r="H83" s="14">
        <v>5</v>
      </c>
    </row>
    <row r="84" spans="1:8" ht="24.95" customHeight="1" x14ac:dyDescent="0.25">
      <c r="A84" s="34" t="s">
        <v>319</v>
      </c>
      <c r="B84" s="35" t="s">
        <v>17</v>
      </c>
      <c r="C84" s="107">
        <v>90</v>
      </c>
      <c r="D84" s="90">
        <v>90</v>
      </c>
      <c r="E84" s="89"/>
      <c r="F84" s="89"/>
      <c r="G84" s="90"/>
      <c r="H84" s="14">
        <v>10</v>
      </c>
    </row>
    <row r="85" spans="1:8" ht="24.95" customHeight="1" x14ac:dyDescent="0.25">
      <c r="A85" s="34" t="s">
        <v>193</v>
      </c>
      <c r="B85" s="35" t="s">
        <v>17</v>
      </c>
      <c r="C85" s="107">
        <v>4.2</v>
      </c>
      <c r="D85" s="90">
        <v>4.2</v>
      </c>
      <c r="E85" s="89"/>
      <c r="F85" s="89"/>
      <c r="G85" s="90"/>
      <c r="H85" s="14">
        <v>1</v>
      </c>
    </row>
    <row r="86" spans="1:8" ht="24.95" customHeight="1" x14ac:dyDescent="0.25">
      <c r="A86" s="34" t="s">
        <v>313</v>
      </c>
      <c r="B86" s="35" t="s">
        <v>17</v>
      </c>
      <c r="C86" s="107">
        <v>8.5</v>
      </c>
      <c r="D86" s="90">
        <v>8.5</v>
      </c>
      <c r="E86" s="89"/>
      <c r="F86" s="89"/>
      <c r="G86" s="90"/>
      <c r="H86" s="14">
        <v>5</v>
      </c>
    </row>
    <row r="87" spans="1:8" ht="24.95" customHeight="1" x14ac:dyDescent="0.25">
      <c r="A87" s="34" t="s">
        <v>323</v>
      </c>
      <c r="B87" s="35" t="s">
        <v>17</v>
      </c>
      <c r="C87" s="106">
        <v>10</v>
      </c>
      <c r="D87" s="90"/>
      <c r="E87" s="89">
        <v>10</v>
      </c>
      <c r="F87" s="89"/>
      <c r="G87" s="90"/>
      <c r="H87" s="14">
        <v>5</v>
      </c>
    </row>
    <row r="88" spans="1:8" ht="24.95" customHeight="1" x14ac:dyDescent="0.25">
      <c r="A88" s="34" t="s">
        <v>324</v>
      </c>
      <c r="B88" s="35" t="s">
        <v>17</v>
      </c>
      <c r="C88" s="107">
        <v>12.2</v>
      </c>
      <c r="D88" s="90"/>
      <c r="E88" s="90">
        <v>12.2</v>
      </c>
      <c r="F88" s="89"/>
      <c r="G88" s="90"/>
      <c r="H88" s="14">
        <v>5</v>
      </c>
    </row>
    <row r="89" spans="1:8" ht="24.95" customHeight="1" x14ac:dyDescent="0.25">
      <c r="A89" s="152" t="s">
        <v>325</v>
      </c>
      <c r="B89" s="35" t="s">
        <v>17</v>
      </c>
      <c r="C89" s="106">
        <v>8.15</v>
      </c>
      <c r="D89" s="90"/>
      <c r="E89" s="89">
        <v>8.15</v>
      </c>
      <c r="F89" s="89"/>
      <c r="G89" s="90"/>
      <c r="H89" s="14">
        <v>5</v>
      </c>
    </row>
    <row r="90" spans="1:8" ht="24.95" customHeight="1" x14ac:dyDescent="0.25">
      <c r="A90" s="152" t="s">
        <v>326</v>
      </c>
      <c r="B90" s="35" t="s">
        <v>17</v>
      </c>
      <c r="C90" s="106">
        <v>8.15</v>
      </c>
      <c r="D90" s="90"/>
      <c r="E90" s="89">
        <v>8.15</v>
      </c>
      <c r="F90" s="89"/>
      <c r="G90" s="90"/>
      <c r="H90" s="14">
        <v>5</v>
      </c>
    </row>
    <row r="91" spans="1:8" ht="24.95" customHeight="1" x14ac:dyDescent="0.25">
      <c r="A91" s="34" t="s">
        <v>327</v>
      </c>
      <c r="B91" s="35" t="s">
        <v>17</v>
      </c>
      <c r="C91" s="106">
        <v>13.7</v>
      </c>
      <c r="D91" s="90"/>
      <c r="E91" s="89">
        <v>13.7</v>
      </c>
      <c r="F91" s="89"/>
      <c r="G91" s="90"/>
      <c r="H91" s="14">
        <v>5</v>
      </c>
    </row>
    <row r="92" spans="1:8" ht="24.95" customHeight="1" x14ac:dyDescent="0.25">
      <c r="A92" s="34" t="s">
        <v>328</v>
      </c>
      <c r="B92" s="35" t="s">
        <v>17</v>
      </c>
      <c r="C92" s="106">
        <v>11.5</v>
      </c>
      <c r="D92" s="90"/>
      <c r="E92" s="89">
        <v>11.5</v>
      </c>
      <c r="F92" s="89"/>
      <c r="G92" s="90"/>
      <c r="H92" s="14">
        <v>5</v>
      </c>
    </row>
    <row r="93" spans="1:8" ht="24.95" customHeight="1" x14ac:dyDescent="0.25">
      <c r="A93" s="34" t="s">
        <v>329</v>
      </c>
      <c r="B93" s="35" t="s">
        <v>17</v>
      </c>
      <c r="C93" s="107">
        <v>28.5</v>
      </c>
      <c r="D93" s="90">
        <v>28.5</v>
      </c>
      <c r="E93" s="89"/>
      <c r="F93" s="89"/>
      <c r="G93" s="90"/>
      <c r="H93" s="14">
        <v>2</v>
      </c>
    </row>
    <row r="94" spans="1:8" s="25" customFormat="1" ht="24.95" customHeight="1" x14ac:dyDescent="0.25">
      <c r="A94" s="152" t="s">
        <v>330</v>
      </c>
      <c r="B94" s="35" t="s">
        <v>17</v>
      </c>
      <c r="C94" s="106">
        <v>14.95</v>
      </c>
      <c r="D94" s="90"/>
      <c r="E94" s="89">
        <v>14.95</v>
      </c>
      <c r="F94" s="89"/>
      <c r="G94" s="90"/>
      <c r="H94" s="14">
        <v>5</v>
      </c>
    </row>
    <row r="95" spans="1:8" s="24" customFormat="1" ht="24.75" customHeight="1" x14ac:dyDescent="0.25">
      <c r="A95" s="152" t="s">
        <v>331</v>
      </c>
      <c r="B95" s="35" t="s">
        <v>17</v>
      </c>
      <c r="C95" s="106">
        <v>14.75</v>
      </c>
      <c r="D95" s="90"/>
      <c r="E95" s="89">
        <v>14.75</v>
      </c>
      <c r="F95" s="89"/>
      <c r="G95" s="90"/>
      <c r="H95" s="14">
        <v>5</v>
      </c>
    </row>
    <row r="96" spans="1:8" s="24" customFormat="1" ht="24.75" customHeight="1" x14ac:dyDescent="0.25">
      <c r="A96" s="152" t="s">
        <v>332</v>
      </c>
      <c r="B96" s="35" t="s">
        <v>17</v>
      </c>
      <c r="C96" s="106">
        <v>14.4</v>
      </c>
      <c r="D96" s="89"/>
      <c r="E96" s="89">
        <v>14.4</v>
      </c>
      <c r="F96" s="89"/>
      <c r="G96" s="89"/>
      <c r="H96" s="14">
        <v>5</v>
      </c>
    </row>
    <row r="97" spans="1:8" ht="15" customHeight="1" x14ac:dyDescent="0.25">
      <c r="A97" s="80" t="s">
        <v>333</v>
      </c>
      <c r="B97" s="81"/>
      <c r="C97" s="105"/>
      <c r="D97" s="93"/>
      <c r="E97" s="93"/>
      <c r="F97" s="93"/>
      <c r="G97" s="93"/>
      <c r="H97" s="82"/>
    </row>
    <row r="98" spans="1:8" s="24" customFormat="1" ht="24.75" customHeight="1" x14ac:dyDescent="0.25">
      <c r="A98" s="32" t="s">
        <v>14</v>
      </c>
      <c r="B98" s="27" t="s">
        <v>334</v>
      </c>
      <c r="C98" s="108">
        <v>8.6999999999999993</v>
      </c>
      <c r="D98" s="88"/>
      <c r="E98" s="88">
        <v>8.6999999999999993</v>
      </c>
      <c r="F98" s="88"/>
      <c r="G98" s="88"/>
      <c r="H98" s="12">
        <v>5</v>
      </c>
    </row>
    <row r="99" spans="1:8" ht="24.95" customHeight="1" x14ac:dyDescent="0.25">
      <c r="A99" s="34" t="s">
        <v>335</v>
      </c>
      <c r="B99" s="35" t="s">
        <v>334</v>
      </c>
      <c r="C99" s="107">
        <v>11</v>
      </c>
      <c r="D99" s="90">
        <v>11</v>
      </c>
      <c r="E99" s="89"/>
      <c r="F99" s="89"/>
      <c r="G99" s="90"/>
      <c r="H99" s="14">
        <v>10</v>
      </c>
    </row>
    <row r="100" spans="1:8" ht="24.95" customHeight="1" x14ac:dyDescent="0.25">
      <c r="A100" s="34" t="s">
        <v>335</v>
      </c>
      <c r="B100" s="35" t="s">
        <v>334</v>
      </c>
      <c r="C100" s="107">
        <v>11.6</v>
      </c>
      <c r="D100" s="90">
        <v>11.6</v>
      </c>
      <c r="E100" s="89"/>
      <c r="F100" s="89"/>
      <c r="G100" s="90"/>
      <c r="H100" s="14">
        <v>10</v>
      </c>
    </row>
    <row r="101" spans="1:8" ht="24.95" customHeight="1" x14ac:dyDescent="0.25">
      <c r="A101" s="152" t="s">
        <v>336</v>
      </c>
      <c r="B101" s="35" t="s">
        <v>334</v>
      </c>
      <c r="C101" s="106">
        <v>21.85</v>
      </c>
      <c r="D101" s="90"/>
      <c r="E101" s="89">
        <v>21.85</v>
      </c>
      <c r="F101" s="89"/>
      <c r="G101" s="90"/>
      <c r="H101" s="14">
        <v>5</v>
      </c>
    </row>
    <row r="102" spans="1:8" ht="24.95" customHeight="1" x14ac:dyDescent="0.25">
      <c r="A102" s="152" t="s">
        <v>337</v>
      </c>
      <c r="B102" s="35" t="s">
        <v>334</v>
      </c>
      <c r="C102" s="106">
        <v>6.9</v>
      </c>
      <c r="D102" s="90"/>
      <c r="E102" s="89">
        <v>6.9</v>
      </c>
      <c r="F102" s="89"/>
      <c r="G102" s="90"/>
      <c r="H102" s="14">
        <v>5</v>
      </c>
    </row>
    <row r="103" spans="1:8" ht="24.95" customHeight="1" x14ac:dyDescent="0.25">
      <c r="A103" s="152" t="s">
        <v>338</v>
      </c>
      <c r="B103" s="35" t="s">
        <v>334</v>
      </c>
      <c r="C103" s="106">
        <v>15</v>
      </c>
      <c r="D103" s="90"/>
      <c r="E103" s="89">
        <v>15</v>
      </c>
      <c r="F103" s="89"/>
      <c r="G103" s="90"/>
      <c r="H103" s="14">
        <v>5</v>
      </c>
    </row>
    <row r="104" spans="1:8" ht="24.95" customHeight="1" x14ac:dyDescent="0.25">
      <c r="A104" s="34" t="s">
        <v>339</v>
      </c>
      <c r="B104" s="35" t="s">
        <v>334</v>
      </c>
      <c r="C104" s="107">
        <v>29.3</v>
      </c>
      <c r="D104" s="90">
        <v>29.3</v>
      </c>
      <c r="E104" s="89"/>
      <c r="F104" s="89"/>
      <c r="G104" s="90"/>
      <c r="H104" s="14">
        <v>2</v>
      </c>
    </row>
    <row r="105" spans="1:8" ht="24.95" customHeight="1" x14ac:dyDescent="0.25">
      <c r="A105" s="152" t="s">
        <v>340</v>
      </c>
      <c r="B105" s="35" t="s">
        <v>334</v>
      </c>
      <c r="C105" s="106">
        <v>15.35</v>
      </c>
      <c r="D105" s="90"/>
      <c r="E105" s="89">
        <v>15.35</v>
      </c>
      <c r="F105" s="89"/>
      <c r="G105" s="90"/>
      <c r="H105" s="14">
        <v>5</v>
      </c>
    </row>
    <row r="106" spans="1:8" ht="24.95" customHeight="1" x14ac:dyDescent="0.25">
      <c r="A106" s="152" t="s">
        <v>341</v>
      </c>
      <c r="B106" s="35" t="s">
        <v>334</v>
      </c>
      <c r="C106" s="106">
        <v>15.5</v>
      </c>
      <c r="D106" s="90"/>
      <c r="E106" s="89">
        <v>15.5</v>
      </c>
      <c r="F106" s="89"/>
      <c r="G106" s="90"/>
      <c r="H106" s="14">
        <v>5</v>
      </c>
    </row>
    <row r="107" spans="1:8" ht="24.95" customHeight="1" x14ac:dyDescent="0.25">
      <c r="A107" s="152" t="s">
        <v>342</v>
      </c>
      <c r="B107" s="35" t="s">
        <v>334</v>
      </c>
      <c r="C107" s="106">
        <v>22.6</v>
      </c>
      <c r="D107" s="90"/>
      <c r="E107" s="89">
        <v>22.6</v>
      </c>
      <c r="F107" s="89"/>
      <c r="G107" s="90"/>
      <c r="H107" s="14">
        <v>5</v>
      </c>
    </row>
    <row r="108" spans="1:8" ht="24.95" customHeight="1" x14ac:dyDescent="0.25">
      <c r="A108" s="34" t="s">
        <v>141</v>
      </c>
      <c r="B108" s="35" t="s">
        <v>334</v>
      </c>
      <c r="C108" s="107">
        <v>35.700000000000003</v>
      </c>
      <c r="D108" s="90">
        <v>35.700000000000003</v>
      </c>
      <c r="E108" s="89"/>
      <c r="F108" s="89"/>
      <c r="G108" s="90"/>
      <c r="H108" s="14">
        <v>5</v>
      </c>
    </row>
    <row r="109" spans="1:8" ht="15" customHeight="1" x14ac:dyDescent="0.25">
      <c r="A109" s="83" t="s">
        <v>343</v>
      </c>
      <c r="B109" s="84"/>
      <c r="C109" s="109"/>
      <c r="D109" s="94"/>
      <c r="E109" s="94"/>
      <c r="F109" s="94"/>
      <c r="G109" s="94"/>
      <c r="H109" s="85"/>
    </row>
    <row r="110" spans="1:8" s="24" customFormat="1" ht="24.75" customHeight="1" x14ac:dyDescent="0.25">
      <c r="A110" s="158" t="s">
        <v>344</v>
      </c>
      <c r="B110" s="29" t="s">
        <v>334</v>
      </c>
      <c r="C110" s="106">
        <v>8.5</v>
      </c>
      <c r="D110" s="89"/>
      <c r="E110" s="89">
        <v>8.5</v>
      </c>
      <c r="F110" s="89"/>
      <c r="G110" s="89"/>
      <c r="H110" s="31">
        <v>5</v>
      </c>
    </row>
    <row r="111" spans="1:8" ht="24.95" customHeight="1" x14ac:dyDescent="0.25">
      <c r="A111" s="152" t="s">
        <v>345</v>
      </c>
      <c r="B111" s="35" t="s">
        <v>334</v>
      </c>
      <c r="C111" s="107">
        <v>12.3</v>
      </c>
      <c r="D111" s="90"/>
      <c r="E111" s="90">
        <v>12.3</v>
      </c>
      <c r="F111" s="90"/>
      <c r="G111" s="90"/>
      <c r="H111" s="14">
        <v>5</v>
      </c>
    </row>
    <row r="112" spans="1:8" ht="24.95" customHeight="1" x14ac:dyDescent="0.25">
      <c r="A112" s="34" t="s">
        <v>346</v>
      </c>
      <c r="B112" s="35" t="s">
        <v>334</v>
      </c>
      <c r="C112" s="107">
        <v>6.5</v>
      </c>
      <c r="D112" s="90">
        <v>6.5</v>
      </c>
      <c r="E112" s="90"/>
      <c r="F112" s="90"/>
      <c r="G112" s="90"/>
      <c r="H112" s="14">
        <v>5</v>
      </c>
    </row>
    <row r="113" spans="1:8" ht="24.95" customHeight="1" x14ac:dyDescent="0.25">
      <c r="A113" s="34" t="s">
        <v>347</v>
      </c>
      <c r="B113" s="35" t="s">
        <v>334</v>
      </c>
      <c r="C113" s="107">
        <v>8.5</v>
      </c>
      <c r="D113" s="90">
        <v>8.5</v>
      </c>
      <c r="E113" s="90"/>
      <c r="F113" s="90"/>
      <c r="G113" s="90"/>
      <c r="H113" s="14">
        <v>5</v>
      </c>
    </row>
    <row r="114" spans="1:8" ht="15" customHeight="1" x14ac:dyDescent="0.25">
      <c r="A114" s="83" t="s">
        <v>348</v>
      </c>
      <c r="B114" s="84"/>
      <c r="C114" s="109"/>
      <c r="D114" s="94"/>
      <c r="E114" s="94"/>
      <c r="F114" s="94"/>
      <c r="G114" s="94"/>
      <c r="H114" s="85"/>
    </row>
    <row r="115" spans="1:8" s="24" customFormat="1" ht="24.75" customHeight="1" x14ac:dyDescent="0.25">
      <c r="A115" s="36" t="s">
        <v>347</v>
      </c>
      <c r="B115" s="29" t="s">
        <v>334</v>
      </c>
      <c r="C115" s="106">
        <v>27.55</v>
      </c>
      <c r="D115" s="89">
        <v>27.55</v>
      </c>
      <c r="E115" s="89"/>
      <c r="F115" s="89"/>
      <c r="G115" s="89"/>
      <c r="H115" s="31">
        <v>5</v>
      </c>
    </row>
    <row r="116" spans="1:8" ht="24.95" customHeight="1" x14ac:dyDescent="0.25">
      <c r="A116" s="34" t="s">
        <v>349</v>
      </c>
      <c r="B116" s="35" t="s">
        <v>334</v>
      </c>
      <c r="C116" s="107">
        <v>3.87</v>
      </c>
      <c r="D116" s="90"/>
      <c r="E116" s="90">
        <v>3.87</v>
      </c>
      <c r="F116" s="90"/>
      <c r="G116" s="90"/>
      <c r="H116" s="14">
        <v>5</v>
      </c>
    </row>
    <row r="117" spans="1:8" ht="24.95" customHeight="1" x14ac:dyDescent="0.25">
      <c r="A117" s="152" t="s">
        <v>350</v>
      </c>
      <c r="B117" s="35" t="s">
        <v>334</v>
      </c>
      <c r="C117" s="107">
        <v>15.92</v>
      </c>
      <c r="D117" s="90"/>
      <c r="E117" s="90">
        <v>15.92</v>
      </c>
      <c r="F117" s="90"/>
      <c r="G117" s="90"/>
      <c r="H117" s="14">
        <v>5</v>
      </c>
    </row>
    <row r="118" spans="1:8" ht="24.95" customHeight="1" x14ac:dyDescent="0.25">
      <c r="A118" s="152" t="s">
        <v>351</v>
      </c>
      <c r="B118" s="35" t="s">
        <v>334</v>
      </c>
      <c r="C118" s="107">
        <v>15.9</v>
      </c>
      <c r="D118" s="90"/>
      <c r="E118" s="90">
        <v>15.9</v>
      </c>
      <c r="F118" s="90"/>
      <c r="G118" s="90"/>
      <c r="H118" s="14">
        <v>5</v>
      </c>
    </row>
    <row r="119" spans="1:8" ht="24.95" customHeight="1" x14ac:dyDescent="0.25">
      <c r="A119" s="152" t="s">
        <v>326</v>
      </c>
      <c r="B119" s="35" t="s">
        <v>334</v>
      </c>
      <c r="C119" s="107">
        <v>15.9</v>
      </c>
      <c r="D119" s="90"/>
      <c r="E119" s="90">
        <v>15.9</v>
      </c>
      <c r="F119" s="90"/>
      <c r="G119" s="90"/>
      <c r="H119" s="14">
        <v>5</v>
      </c>
    </row>
    <row r="120" spans="1:8" ht="24.95" customHeight="1" x14ac:dyDescent="0.25">
      <c r="A120" s="152" t="s">
        <v>330</v>
      </c>
      <c r="B120" s="35" t="s">
        <v>334</v>
      </c>
      <c r="C120" s="107">
        <v>15.97</v>
      </c>
      <c r="D120" s="90"/>
      <c r="E120" s="90">
        <v>15.97</v>
      </c>
      <c r="F120" s="90"/>
      <c r="G120" s="90"/>
      <c r="H120" s="14">
        <v>5</v>
      </c>
    </row>
    <row r="121" spans="1:8" ht="24.95" customHeight="1" x14ac:dyDescent="0.25">
      <c r="A121" s="34" t="s">
        <v>346</v>
      </c>
      <c r="B121" s="35" t="s">
        <v>334</v>
      </c>
      <c r="C121" s="107">
        <v>2.58</v>
      </c>
      <c r="D121" s="90">
        <v>2.58</v>
      </c>
      <c r="E121" s="90"/>
      <c r="F121" s="90"/>
      <c r="G121" s="90"/>
      <c r="H121" s="14">
        <v>1</v>
      </c>
    </row>
    <row r="122" spans="1:8" ht="24.95" customHeight="1" x14ac:dyDescent="0.25">
      <c r="A122" s="34" t="s">
        <v>347</v>
      </c>
      <c r="B122" s="35" t="s">
        <v>334</v>
      </c>
      <c r="C122" s="107">
        <v>20.6</v>
      </c>
      <c r="D122" s="90">
        <v>20.6</v>
      </c>
      <c r="E122" s="90"/>
      <c r="F122" s="90"/>
      <c r="G122" s="90"/>
      <c r="H122" s="14">
        <v>5</v>
      </c>
    </row>
    <row r="123" spans="1:8" ht="24.95" customHeight="1" x14ac:dyDescent="0.25">
      <c r="A123" s="34" t="s">
        <v>352</v>
      </c>
      <c r="B123" s="35" t="s">
        <v>334</v>
      </c>
      <c r="C123" s="107">
        <v>31.43</v>
      </c>
      <c r="D123" s="90">
        <v>31.43</v>
      </c>
      <c r="E123" s="90"/>
      <c r="F123" s="90"/>
      <c r="G123" s="90"/>
      <c r="H123" s="14">
        <v>5</v>
      </c>
    </row>
    <row r="124" spans="1:8" ht="24.95" customHeight="1" x14ac:dyDescent="0.25">
      <c r="A124" s="34" t="s">
        <v>353</v>
      </c>
      <c r="B124" s="35" t="s">
        <v>334</v>
      </c>
      <c r="C124" s="107">
        <v>12.5</v>
      </c>
      <c r="D124" s="90">
        <v>12.5</v>
      </c>
      <c r="E124" s="90"/>
      <c r="F124" s="90"/>
      <c r="G124" s="90"/>
      <c r="H124" s="14">
        <v>2</v>
      </c>
    </row>
    <row r="125" spans="1:8" ht="24.95" customHeight="1" x14ac:dyDescent="0.25">
      <c r="A125" s="34" t="s">
        <v>354</v>
      </c>
      <c r="B125" s="35" t="s">
        <v>334</v>
      </c>
      <c r="C125" s="107">
        <v>12.47</v>
      </c>
      <c r="D125" s="90">
        <v>12.47</v>
      </c>
      <c r="E125" s="90"/>
      <c r="F125" s="90"/>
      <c r="G125" s="90"/>
      <c r="H125" s="14">
        <v>2</v>
      </c>
    </row>
    <row r="126" spans="1:8" ht="24.95" customHeight="1" x14ac:dyDescent="0.25">
      <c r="A126" s="152" t="s">
        <v>355</v>
      </c>
      <c r="B126" s="35" t="s">
        <v>334</v>
      </c>
      <c r="C126" s="107">
        <v>14.58</v>
      </c>
      <c r="D126" s="90"/>
      <c r="E126" s="90">
        <v>14.58</v>
      </c>
      <c r="F126" s="90"/>
      <c r="G126" s="90"/>
      <c r="H126" s="14">
        <v>5</v>
      </c>
    </row>
    <row r="127" spans="1:8" ht="24.95" customHeight="1" x14ac:dyDescent="0.25">
      <c r="A127" s="152" t="s">
        <v>332</v>
      </c>
      <c r="B127" s="35" t="s">
        <v>334</v>
      </c>
      <c r="C127" s="107">
        <v>16.57</v>
      </c>
      <c r="D127" s="90"/>
      <c r="E127" s="90">
        <v>16.57</v>
      </c>
      <c r="F127" s="90"/>
      <c r="G127" s="90"/>
      <c r="H127" s="14">
        <v>5</v>
      </c>
    </row>
    <row r="128" spans="1:8" ht="24.95" customHeight="1" x14ac:dyDescent="0.25">
      <c r="A128" s="152" t="s">
        <v>356</v>
      </c>
      <c r="B128" s="35" t="s">
        <v>334</v>
      </c>
      <c r="C128" s="107">
        <v>18.14</v>
      </c>
      <c r="D128" s="90"/>
      <c r="E128" s="90">
        <v>18.14</v>
      </c>
      <c r="F128" s="90"/>
      <c r="G128" s="90"/>
      <c r="H128" s="14">
        <v>5</v>
      </c>
    </row>
    <row r="129" spans="1:9" ht="24.95" customHeight="1" x14ac:dyDescent="0.25">
      <c r="A129" s="152" t="s">
        <v>357</v>
      </c>
      <c r="B129" s="35" t="s">
        <v>334</v>
      </c>
      <c r="C129" s="107">
        <v>8.69</v>
      </c>
      <c r="D129" s="90">
        <v>8.69</v>
      </c>
      <c r="E129" s="90"/>
      <c r="F129" s="90"/>
      <c r="G129" s="90"/>
      <c r="H129" s="14">
        <v>5</v>
      </c>
    </row>
    <row r="130" spans="1:9" ht="24.95" customHeight="1" x14ac:dyDescent="0.25">
      <c r="A130" s="34" t="s">
        <v>54</v>
      </c>
      <c r="B130" s="35" t="s">
        <v>334</v>
      </c>
      <c r="C130" s="107">
        <v>31.3</v>
      </c>
      <c r="D130" s="90">
        <v>31.3</v>
      </c>
      <c r="E130" s="90"/>
      <c r="F130" s="90"/>
      <c r="G130" s="90"/>
      <c r="H130" s="14">
        <v>5</v>
      </c>
    </row>
    <row r="131" spans="1:9" ht="24.95" customHeight="1" x14ac:dyDescent="0.25">
      <c r="A131" s="152" t="s">
        <v>358</v>
      </c>
      <c r="B131" s="35" t="s">
        <v>17</v>
      </c>
      <c r="C131" s="107">
        <v>6.21</v>
      </c>
      <c r="D131" s="90"/>
      <c r="E131" s="90">
        <v>6.21</v>
      </c>
      <c r="F131" s="90"/>
      <c r="G131" s="90"/>
      <c r="H131" s="14">
        <v>5</v>
      </c>
    </row>
    <row r="132" spans="1:9" ht="24.95" customHeight="1" x14ac:dyDescent="0.25">
      <c r="A132" s="152" t="s">
        <v>359</v>
      </c>
      <c r="B132" s="35" t="s">
        <v>17</v>
      </c>
      <c r="C132" s="107">
        <v>8.75</v>
      </c>
      <c r="D132" s="90"/>
      <c r="E132" s="90">
        <v>8.75</v>
      </c>
      <c r="F132" s="90"/>
      <c r="G132" s="90"/>
      <c r="H132" s="14">
        <v>5</v>
      </c>
    </row>
    <row r="133" spans="1:9" ht="24.95" customHeight="1" x14ac:dyDescent="0.25">
      <c r="A133" s="152" t="s">
        <v>360</v>
      </c>
      <c r="B133" s="35" t="s">
        <v>17</v>
      </c>
      <c r="C133" s="107">
        <v>9.48</v>
      </c>
      <c r="D133" s="90"/>
      <c r="E133" s="90">
        <v>9.48</v>
      </c>
      <c r="F133" s="90"/>
      <c r="G133" s="90"/>
      <c r="H133" s="14">
        <v>5</v>
      </c>
    </row>
    <row r="134" spans="1:9" ht="15" customHeight="1" x14ac:dyDescent="0.25">
      <c r="A134" s="83" t="s">
        <v>361</v>
      </c>
      <c r="B134" s="84"/>
      <c r="C134" s="109"/>
      <c r="D134" s="94"/>
      <c r="E134" s="94"/>
      <c r="F134" s="94"/>
      <c r="G134" s="94"/>
      <c r="H134" s="85"/>
    </row>
    <row r="135" spans="1:9" ht="24.95" customHeight="1" x14ac:dyDescent="0.25">
      <c r="A135" s="36" t="s">
        <v>362</v>
      </c>
      <c r="B135" s="29" t="s">
        <v>17</v>
      </c>
      <c r="C135" s="106">
        <v>16.55</v>
      </c>
      <c r="D135" s="89">
        <v>16.55</v>
      </c>
      <c r="E135" s="89"/>
      <c r="F135" s="89"/>
      <c r="G135" s="89"/>
      <c r="H135" s="31">
        <v>3</v>
      </c>
    </row>
    <row r="136" spans="1:9" ht="24.95" customHeight="1" x14ac:dyDescent="0.25">
      <c r="A136" s="36" t="s">
        <v>363</v>
      </c>
      <c r="B136" s="29" t="s">
        <v>17</v>
      </c>
      <c r="C136" s="106">
        <v>102.44</v>
      </c>
      <c r="D136" s="89">
        <v>102.44</v>
      </c>
      <c r="E136" s="89"/>
      <c r="F136" s="89"/>
      <c r="G136" s="89"/>
      <c r="H136" s="31">
        <v>10</v>
      </c>
      <c r="I136" s="42" t="s">
        <v>364</v>
      </c>
    </row>
    <row r="137" spans="1:9" ht="24.95" customHeight="1" x14ac:dyDescent="0.25">
      <c r="A137" s="36" t="s">
        <v>365</v>
      </c>
      <c r="B137" s="29" t="s">
        <v>17</v>
      </c>
      <c r="C137" s="106">
        <v>13.95</v>
      </c>
      <c r="D137" s="89"/>
      <c r="E137" s="89">
        <v>13.95</v>
      </c>
      <c r="F137" s="89"/>
      <c r="G137" s="89"/>
      <c r="H137" s="31">
        <v>15</v>
      </c>
    </row>
    <row r="138" spans="1:9" ht="24.95" customHeight="1" x14ac:dyDescent="0.25">
      <c r="A138" s="36" t="s">
        <v>91</v>
      </c>
      <c r="B138" s="29" t="s">
        <v>17</v>
      </c>
      <c r="C138" s="106">
        <v>3</v>
      </c>
      <c r="D138" s="89">
        <v>3</v>
      </c>
      <c r="E138" s="89"/>
      <c r="F138" s="89"/>
      <c r="G138" s="89"/>
      <c r="H138" s="31">
        <v>1</v>
      </c>
    </row>
    <row r="139" spans="1:9" ht="24.95" customHeight="1" x14ac:dyDescent="0.25">
      <c r="A139" s="36" t="s">
        <v>366</v>
      </c>
      <c r="B139" s="29" t="s">
        <v>17</v>
      </c>
      <c r="C139" s="106">
        <v>3.25</v>
      </c>
      <c r="D139" s="89"/>
      <c r="E139" s="89">
        <v>3.25</v>
      </c>
      <c r="F139" s="89"/>
      <c r="G139" s="89"/>
      <c r="H139" s="31">
        <v>15</v>
      </c>
    </row>
    <row r="140" spans="1:9" ht="24.95" customHeight="1" x14ac:dyDescent="0.25">
      <c r="A140" s="36" t="s">
        <v>366</v>
      </c>
      <c r="B140" s="29" t="s">
        <v>17</v>
      </c>
      <c r="C140" s="106">
        <v>3</v>
      </c>
      <c r="D140" s="89"/>
      <c r="E140" s="89">
        <v>3</v>
      </c>
      <c r="F140" s="89"/>
      <c r="G140" s="89"/>
      <c r="H140" s="31">
        <v>15</v>
      </c>
    </row>
    <row r="141" spans="1:9" ht="24.95" customHeight="1" x14ac:dyDescent="0.25">
      <c r="A141" s="36" t="s">
        <v>362</v>
      </c>
      <c r="B141" s="29" t="s">
        <v>17</v>
      </c>
      <c r="C141" s="106">
        <v>15.7</v>
      </c>
      <c r="D141" s="89">
        <v>15.7</v>
      </c>
      <c r="E141" s="89"/>
      <c r="F141" s="89"/>
      <c r="G141" s="89"/>
      <c r="H141" s="31">
        <v>3</v>
      </c>
    </row>
    <row r="142" spans="1:9" ht="24.95" customHeight="1" x14ac:dyDescent="0.25">
      <c r="A142" s="36" t="s">
        <v>347</v>
      </c>
      <c r="B142" s="29" t="s">
        <v>17</v>
      </c>
      <c r="C142" s="106">
        <v>111.2</v>
      </c>
      <c r="D142" s="89">
        <v>111.2</v>
      </c>
      <c r="E142" s="89"/>
      <c r="F142" s="89"/>
      <c r="G142" s="89"/>
      <c r="H142" s="31">
        <v>5</v>
      </c>
    </row>
    <row r="143" spans="1:9" ht="24.95" customHeight="1" x14ac:dyDescent="0.25">
      <c r="A143" s="36" t="s">
        <v>347</v>
      </c>
      <c r="B143" s="29" t="s">
        <v>17</v>
      </c>
      <c r="C143" s="106">
        <v>16.850000000000001</v>
      </c>
      <c r="D143" s="89">
        <v>16.850000000000001</v>
      </c>
      <c r="E143" s="89"/>
      <c r="F143" s="89"/>
      <c r="G143" s="89"/>
      <c r="H143" s="31">
        <v>5</v>
      </c>
    </row>
    <row r="144" spans="1:9" ht="24.95" customHeight="1" x14ac:dyDescent="0.25">
      <c r="A144" s="36" t="s">
        <v>363</v>
      </c>
      <c r="B144" s="29" t="s">
        <v>17</v>
      </c>
      <c r="C144" s="106">
        <v>69.599999999999994</v>
      </c>
      <c r="D144" s="89">
        <v>69.599999999999994</v>
      </c>
      <c r="E144" s="89"/>
      <c r="F144" s="89"/>
      <c r="G144" s="89"/>
      <c r="H144" s="31">
        <v>5</v>
      </c>
    </row>
    <row r="145" spans="1:9" ht="24.95" customHeight="1" x14ac:dyDescent="0.25">
      <c r="A145" s="36" t="s">
        <v>367</v>
      </c>
      <c r="B145" s="29" t="s">
        <v>17</v>
      </c>
      <c r="C145" s="106">
        <v>23.5</v>
      </c>
      <c r="D145" s="89">
        <v>23.5</v>
      </c>
      <c r="E145" s="89"/>
      <c r="F145" s="89"/>
      <c r="G145" s="89"/>
      <c r="H145" s="31">
        <v>5</v>
      </c>
    </row>
    <row r="146" spans="1:9" ht="24.95" customHeight="1" x14ac:dyDescent="0.25">
      <c r="A146" s="158" t="s">
        <v>368</v>
      </c>
      <c r="B146" s="29" t="s">
        <v>17</v>
      </c>
      <c r="C146" s="106">
        <v>16.149999999999999</v>
      </c>
      <c r="D146" s="89">
        <v>16.149999999999999</v>
      </c>
      <c r="E146" s="89"/>
      <c r="F146" s="89"/>
      <c r="G146" s="89"/>
      <c r="H146" s="31">
        <v>1</v>
      </c>
    </row>
    <row r="147" spans="1:9" ht="24.95" customHeight="1" x14ac:dyDescent="0.25">
      <c r="A147" s="36" t="s">
        <v>369</v>
      </c>
      <c r="B147" s="29" t="s">
        <v>17</v>
      </c>
      <c r="C147" s="106">
        <v>16.149999999999999</v>
      </c>
      <c r="D147" s="89">
        <v>16.149999999999999</v>
      </c>
      <c r="E147" s="89"/>
      <c r="F147" s="89"/>
      <c r="G147" s="89"/>
      <c r="H147" s="31">
        <v>1</v>
      </c>
    </row>
    <row r="148" spans="1:9" ht="24.95" customHeight="1" x14ac:dyDescent="0.25">
      <c r="A148" s="36" t="s">
        <v>370</v>
      </c>
      <c r="B148" s="29" t="s">
        <v>17</v>
      </c>
      <c r="C148" s="106">
        <v>23.2</v>
      </c>
      <c r="D148" s="89">
        <v>23.2</v>
      </c>
      <c r="E148" s="89"/>
      <c r="F148" s="89"/>
      <c r="G148" s="89"/>
      <c r="H148" s="31">
        <v>1</v>
      </c>
    </row>
    <row r="149" spans="1:9" ht="24.95" customHeight="1" x14ac:dyDescent="0.25">
      <c r="A149" s="36" t="s">
        <v>371</v>
      </c>
      <c r="B149" s="29" t="s">
        <v>17</v>
      </c>
      <c r="C149" s="106">
        <v>8.7799999999999994</v>
      </c>
      <c r="D149" s="89">
        <v>8.7799999999999994</v>
      </c>
      <c r="E149" s="89"/>
      <c r="F149" s="89"/>
      <c r="G149" s="89"/>
      <c r="H149" s="31">
        <v>1</v>
      </c>
    </row>
    <row r="150" spans="1:9" ht="24.95" customHeight="1" x14ac:dyDescent="0.25">
      <c r="A150" s="36" t="s">
        <v>372</v>
      </c>
      <c r="B150" s="29" t="s">
        <v>17</v>
      </c>
      <c r="C150" s="106">
        <v>3.22</v>
      </c>
      <c r="D150" s="89"/>
      <c r="E150" s="89">
        <v>3.22</v>
      </c>
      <c r="F150" s="89"/>
      <c r="G150" s="89"/>
      <c r="H150" s="31">
        <v>15</v>
      </c>
    </row>
    <row r="151" spans="1:9" ht="24.95" customHeight="1" x14ac:dyDescent="0.25">
      <c r="A151" s="36" t="s">
        <v>366</v>
      </c>
      <c r="B151" s="29" t="s">
        <v>17</v>
      </c>
      <c r="C151" s="106">
        <v>1.43</v>
      </c>
      <c r="D151" s="89"/>
      <c r="E151" s="89">
        <v>1.43</v>
      </c>
      <c r="F151" s="89"/>
      <c r="G151" s="89"/>
      <c r="H151" s="31">
        <v>15</v>
      </c>
    </row>
    <row r="152" spans="1:9" ht="24.95" customHeight="1" x14ac:dyDescent="0.25">
      <c r="A152" s="36" t="s">
        <v>366</v>
      </c>
      <c r="B152" s="29" t="s">
        <v>17</v>
      </c>
      <c r="C152" s="106">
        <v>1.44</v>
      </c>
      <c r="D152" s="89"/>
      <c r="E152" s="89">
        <v>1.44</v>
      </c>
      <c r="F152" s="89"/>
      <c r="G152" s="89"/>
      <c r="H152" s="31">
        <v>15</v>
      </c>
    </row>
    <row r="153" spans="1:9" ht="24.95" customHeight="1" x14ac:dyDescent="0.25">
      <c r="A153" s="36" t="s">
        <v>373</v>
      </c>
      <c r="B153" s="29" t="s">
        <v>17</v>
      </c>
      <c r="C153" s="106">
        <v>6.55</v>
      </c>
      <c r="D153" s="89"/>
      <c r="E153" s="89">
        <v>6.55</v>
      </c>
      <c r="F153" s="89"/>
      <c r="G153" s="89"/>
      <c r="H153" s="31">
        <v>15</v>
      </c>
    </row>
    <row r="154" spans="1:9" ht="24.95" customHeight="1" x14ac:dyDescent="0.25">
      <c r="A154" s="36" t="s">
        <v>363</v>
      </c>
      <c r="B154" s="29" t="s">
        <v>17</v>
      </c>
      <c r="C154" s="106">
        <v>73.599999999999994</v>
      </c>
      <c r="D154" s="89">
        <v>73.599999999999994</v>
      </c>
      <c r="E154" s="89"/>
      <c r="F154" s="89"/>
      <c r="G154" s="89"/>
      <c r="H154" s="31">
        <v>5</v>
      </c>
    </row>
    <row r="155" spans="1:9" ht="24.95" customHeight="1" x14ac:dyDescent="0.25">
      <c r="A155" s="36" t="s">
        <v>347</v>
      </c>
      <c r="B155" s="29" t="s">
        <v>17</v>
      </c>
      <c r="C155" s="106">
        <v>63.67</v>
      </c>
      <c r="D155" s="89">
        <v>63.67</v>
      </c>
      <c r="E155" s="89"/>
      <c r="F155" s="89"/>
      <c r="G155" s="89"/>
      <c r="H155" s="31">
        <v>5</v>
      </c>
    </row>
    <row r="156" spans="1:9" ht="24.95" customHeight="1" x14ac:dyDescent="0.25">
      <c r="A156" s="36" t="s">
        <v>374</v>
      </c>
      <c r="B156" s="29" t="s">
        <v>17</v>
      </c>
      <c r="C156" s="106">
        <v>3.77</v>
      </c>
      <c r="D156" s="89">
        <v>3.77</v>
      </c>
      <c r="E156" s="89"/>
      <c r="F156" s="89"/>
      <c r="G156" s="89"/>
      <c r="H156" s="31">
        <v>10</v>
      </c>
    </row>
    <row r="157" spans="1:9" ht="24.95" customHeight="1" x14ac:dyDescent="0.25">
      <c r="A157" s="36" t="s">
        <v>375</v>
      </c>
      <c r="B157" s="29" t="s">
        <v>17</v>
      </c>
      <c r="C157" s="106">
        <v>13</v>
      </c>
      <c r="D157" s="89"/>
      <c r="E157" s="89">
        <v>13</v>
      </c>
      <c r="F157" s="89"/>
      <c r="G157" s="89"/>
      <c r="H157" s="31">
        <v>5</v>
      </c>
    </row>
    <row r="158" spans="1:9" ht="24.95" customHeight="1" x14ac:dyDescent="0.25">
      <c r="A158" s="36" t="s">
        <v>376</v>
      </c>
      <c r="B158" s="29" t="s">
        <v>17</v>
      </c>
      <c r="C158" s="106">
        <v>13.55</v>
      </c>
      <c r="D158" s="89">
        <v>13.55</v>
      </c>
      <c r="E158" s="89"/>
      <c r="F158" s="89"/>
      <c r="G158" s="89"/>
      <c r="H158" s="31">
        <v>5</v>
      </c>
      <c r="I158" s="64"/>
    </row>
    <row r="159" spans="1:9" ht="24.95" customHeight="1" x14ac:dyDescent="0.25">
      <c r="A159" s="36" t="s">
        <v>362</v>
      </c>
      <c r="B159" s="29" t="s">
        <v>17</v>
      </c>
      <c r="C159" s="106">
        <v>5.6</v>
      </c>
      <c r="D159" s="89">
        <v>5.6</v>
      </c>
      <c r="E159" s="89"/>
      <c r="F159" s="89"/>
      <c r="G159" s="89"/>
      <c r="H159" s="31">
        <v>3</v>
      </c>
    </row>
    <row r="160" spans="1:9" s="25" customFormat="1" ht="15" customHeight="1" x14ac:dyDescent="0.25">
      <c r="A160" s="80" t="s">
        <v>377</v>
      </c>
      <c r="B160" s="81"/>
      <c r="C160" s="105"/>
      <c r="D160" s="93"/>
      <c r="E160" s="93"/>
      <c r="F160" s="93"/>
      <c r="G160" s="93"/>
      <c r="H160" s="82"/>
    </row>
    <row r="161" spans="1:9" s="24" customFormat="1" ht="24.75" customHeight="1" x14ac:dyDescent="0.25">
      <c r="A161" s="32" t="s">
        <v>54</v>
      </c>
      <c r="B161" s="27" t="s">
        <v>17</v>
      </c>
      <c r="C161" s="108">
        <v>144.22999999999999</v>
      </c>
      <c r="D161" s="88">
        <v>32.31</v>
      </c>
      <c r="E161" s="88"/>
      <c r="F161" s="88"/>
      <c r="G161" s="88"/>
      <c r="H161" s="12">
        <v>12</v>
      </c>
      <c r="I161" s="64"/>
    </row>
    <row r="162" spans="1:9" ht="24.95" customHeight="1" x14ac:dyDescent="0.25">
      <c r="A162" s="36" t="s">
        <v>378</v>
      </c>
      <c r="B162" s="35" t="s">
        <v>17</v>
      </c>
      <c r="C162" s="106">
        <v>31.07</v>
      </c>
      <c r="D162" s="89">
        <v>31.07</v>
      </c>
      <c r="E162" s="89"/>
      <c r="F162" s="89"/>
      <c r="G162" s="89"/>
      <c r="H162" s="31">
        <v>12</v>
      </c>
    </row>
    <row r="163" spans="1:9" ht="24.95" customHeight="1" x14ac:dyDescent="0.25">
      <c r="A163" s="36" t="s">
        <v>379</v>
      </c>
      <c r="B163" s="35" t="s">
        <v>17</v>
      </c>
      <c r="C163" s="106">
        <v>71.75</v>
      </c>
      <c r="D163" s="89">
        <v>71.75</v>
      </c>
      <c r="E163" s="89"/>
      <c r="F163" s="89"/>
      <c r="G163" s="89"/>
      <c r="H163" s="31">
        <v>5</v>
      </c>
    </row>
    <row r="164" spans="1:9" ht="24.95" customHeight="1" x14ac:dyDescent="0.25">
      <c r="A164" s="36" t="s">
        <v>380</v>
      </c>
      <c r="B164" s="35" t="s">
        <v>17</v>
      </c>
      <c r="C164" s="106">
        <f>15.9+57.75</f>
        <v>73.650000000000006</v>
      </c>
      <c r="D164" s="89">
        <f>15.9+57.75</f>
        <v>73.650000000000006</v>
      </c>
      <c r="E164" s="89"/>
      <c r="F164" s="89"/>
      <c r="G164" s="89"/>
      <c r="H164" s="31">
        <v>6</v>
      </c>
    </row>
    <row r="165" spans="1:9" ht="24.95" customHeight="1" x14ac:dyDescent="0.25">
      <c r="A165" s="36" t="s">
        <v>381</v>
      </c>
      <c r="B165" s="35" t="s">
        <v>17</v>
      </c>
      <c r="C165" s="106">
        <v>52.5</v>
      </c>
      <c r="D165" s="89">
        <v>52.5</v>
      </c>
      <c r="E165" s="89"/>
      <c r="F165" s="89"/>
      <c r="G165" s="89"/>
      <c r="H165" s="31">
        <v>5</v>
      </c>
    </row>
    <row r="166" spans="1:9" ht="24.95" customHeight="1" x14ac:dyDescent="0.25">
      <c r="A166" s="36" t="s">
        <v>382</v>
      </c>
      <c r="B166" s="35" t="s">
        <v>17</v>
      </c>
      <c r="C166" s="106">
        <v>5.64</v>
      </c>
      <c r="D166" s="89"/>
      <c r="E166" s="89">
        <v>5.64</v>
      </c>
      <c r="F166" s="89"/>
      <c r="G166" s="89"/>
      <c r="H166" s="31">
        <v>5</v>
      </c>
    </row>
    <row r="167" spans="1:9" ht="24.95" customHeight="1" x14ac:dyDescent="0.25">
      <c r="A167" s="36" t="s">
        <v>383</v>
      </c>
      <c r="B167" s="35" t="s">
        <v>17</v>
      </c>
      <c r="C167" s="106">
        <v>2.2200000000000002</v>
      </c>
      <c r="D167" s="89"/>
      <c r="E167" s="89">
        <v>2.2200000000000002</v>
      </c>
      <c r="F167" s="89"/>
      <c r="G167" s="89"/>
      <c r="H167" s="31">
        <v>5</v>
      </c>
    </row>
    <row r="168" spans="1:9" ht="24.95" customHeight="1" x14ac:dyDescent="0.25">
      <c r="A168" s="36" t="s">
        <v>256</v>
      </c>
      <c r="B168" s="35" t="s">
        <v>17</v>
      </c>
      <c r="C168" s="106">
        <v>47.3</v>
      </c>
      <c r="D168" s="89">
        <v>47.3</v>
      </c>
      <c r="E168" s="89"/>
      <c r="F168" s="89"/>
      <c r="G168" s="89"/>
      <c r="H168" s="31">
        <v>5</v>
      </c>
    </row>
    <row r="169" spans="1:9" ht="24.95" customHeight="1" x14ac:dyDescent="0.25">
      <c r="A169" s="36" t="s">
        <v>384</v>
      </c>
      <c r="B169" s="35" t="s">
        <v>17</v>
      </c>
      <c r="C169" s="106">
        <v>25.46</v>
      </c>
      <c r="D169" s="89">
        <v>25.46</v>
      </c>
      <c r="E169" s="89"/>
      <c r="F169" s="89"/>
      <c r="G169" s="89"/>
      <c r="H169" s="31">
        <v>2</v>
      </c>
    </row>
    <row r="170" spans="1:9" ht="24.95" customHeight="1" x14ac:dyDescent="0.25">
      <c r="A170" s="36" t="s">
        <v>385</v>
      </c>
      <c r="B170" s="35" t="s">
        <v>17</v>
      </c>
      <c r="C170" s="106">
        <v>113.3</v>
      </c>
      <c r="D170" s="89">
        <v>113.3</v>
      </c>
      <c r="E170" s="89"/>
      <c r="F170" s="89"/>
      <c r="G170" s="89"/>
      <c r="H170" s="31">
        <v>12</v>
      </c>
    </row>
    <row r="171" spans="1:9" ht="24.95" customHeight="1" x14ac:dyDescent="0.25">
      <c r="A171" s="36" t="s">
        <v>385</v>
      </c>
      <c r="B171" s="35" t="s">
        <v>17</v>
      </c>
      <c r="C171" s="106">
        <v>62.1</v>
      </c>
      <c r="D171" s="89">
        <v>62.1</v>
      </c>
      <c r="E171" s="89"/>
      <c r="F171" s="89"/>
      <c r="G171" s="89"/>
      <c r="H171" s="31">
        <v>12</v>
      </c>
    </row>
    <row r="172" spans="1:9" s="25" customFormat="1" ht="15" customHeight="1" x14ac:dyDescent="0.25">
      <c r="A172" s="80" t="s">
        <v>386</v>
      </c>
      <c r="B172" s="81"/>
      <c r="C172" s="105"/>
      <c r="D172" s="93"/>
      <c r="E172" s="93"/>
      <c r="F172" s="93"/>
      <c r="G172" s="93"/>
      <c r="H172" s="82"/>
    </row>
    <row r="173" spans="1:9" ht="24.95" customHeight="1" x14ac:dyDescent="0.25">
      <c r="A173" s="36" t="s">
        <v>387</v>
      </c>
      <c r="B173" s="35" t="s">
        <v>388</v>
      </c>
      <c r="C173" s="106">
        <v>474.12</v>
      </c>
      <c r="D173" s="89">
        <v>474.12</v>
      </c>
      <c r="E173" s="89"/>
      <c r="F173" s="89"/>
      <c r="G173" s="89"/>
      <c r="H173" s="31">
        <v>14</v>
      </c>
    </row>
    <row r="174" spans="1:9" ht="24.95" customHeight="1" x14ac:dyDescent="0.25">
      <c r="A174" s="36" t="s">
        <v>389</v>
      </c>
      <c r="B174" s="40" t="s">
        <v>67</v>
      </c>
      <c r="C174" s="106">
        <f>75.8+47.4+16.8+53.89</f>
        <v>193.89</v>
      </c>
      <c r="D174" s="89">
        <v>193.89</v>
      </c>
      <c r="E174" s="89"/>
      <c r="F174" s="89"/>
      <c r="G174" s="89"/>
      <c r="H174" s="31">
        <v>14</v>
      </c>
    </row>
    <row r="175" spans="1:9" ht="24.95" customHeight="1" x14ac:dyDescent="0.25">
      <c r="A175" s="36" t="s">
        <v>390</v>
      </c>
      <c r="B175" s="40" t="s">
        <v>67</v>
      </c>
      <c r="C175" s="106">
        <f>29.07+27+27.47</f>
        <v>83.539999999999992</v>
      </c>
      <c r="D175" s="89">
        <v>83.54</v>
      </c>
      <c r="E175" s="89"/>
      <c r="F175" s="89"/>
      <c r="G175" s="89"/>
      <c r="H175" s="31">
        <v>1</v>
      </c>
    </row>
    <row r="176" spans="1:9" ht="24.95" customHeight="1" x14ac:dyDescent="0.25">
      <c r="A176" s="36" t="s">
        <v>391</v>
      </c>
      <c r="B176" s="40" t="s">
        <v>67</v>
      </c>
      <c r="C176" s="106">
        <v>76.69</v>
      </c>
      <c r="D176" s="89">
        <v>76.69</v>
      </c>
      <c r="E176" s="89"/>
      <c r="F176" s="89"/>
      <c r="G176" s="89"/>
      <c r="H176" s="31">
        <v>1</v>
      </c>
    </row>
    <row r="177" spans="1:8" ht="24.95" customHeight="1" x14ac:dyDescent="0.25">
      <c r="A177" s="36" t="s">
        <v>392</v>
      </c>
      <c r="B177" s="40" t="s">
        <v>67</v>
      </c>
      <c r="C177" s="106">
        <v>16.420000000000002</v>
      </c>
      <c r="D177" s="89">
        <v>16.420000000000002</v>
      </c>
      <c r="E177" s="89"/>
      <c r="F177" s="89"/>
      <c r="G177" s="89"/>
      <c r="H177" s="31">
        <v>1</v>
      </c>
    </row>
    <row r="178" spans="1:8" ht="24.95" customHeight="1" x14ac:dyDescent="0.25">
      <c r="A178" s="161" t="s">
        <v>393</v>
      </c>
      <c r="B178" s="35" t="s">
        <v>17</v>
      </c>
      <c r="C178" s="106">
        <v>15.17</v>
      </c>
      <c r="D178" s="89">
        <v>15.17</v>
      </c>
      <c r="E178" s="89"/>
      <c r="F178" s="89"/>
      <c r="G178" s="89"/>
      <c r="H178" s="31">
        <v>1</v>
      </c>
    </row>
    <row r="179" spans="1:8" ht="24.95" customHeight="1" x14ac:dyDescent="0.25">
      <c r="A179" s="158" t="s">
        <v>394</v>
      </c>
      <c r="B179" s="35" t="s">
        <v>17</v>
      </c>
      <c r="C179" s="106">
        <v>21.39</v>
      </c>
      <c r="D179" s="89">
        <v>21.39</v>
      </c>
      <c r="E179" s="89"/>
      <c r="F179" s="89"/>
      <c r="G179" s="89"/>
      <c r="H179" s="31">
        <v>5</v>
      </c>
    </row>
    <row r="180" spans="1:8" ht="24.95" customHeight="1" x14ac:dyDescent="0.25">
      <c r="A180" s="161" t="s">
        <v>395</v>
      </c>
      <c r="B180" s="35" t="s">
        <v>17</v>
      </c>
      <c r="C180" s="106">
        <v>23.13</v>
      </c>
      <c r="D180" s="89">
        <v>23.13</v>
      </c>
      <c r="E180" s="89"/>
      <c r="F180" s="89"/>
      <c r="G180" s="89"/>
      <c r="H180" s="31">
        <v>1</v>
      </c>
    </row>
    <row r="181" spans="1:8" ht="24.95" customHeight="1" x14ac:dyDescent="0.25">
      <c r="A181" s="161" t="s">
        <v>396</v>
      </c>
      <c r="B181" s="35" t="s">
        <v>17</v>
      </c>
      <c r="C181" s="106">
        <v>29.5</v>
      </c>
      <c r="D181" s="89">
        <v>29.5</v>
      </c>
      <c r="E181" s="89"/>
      <c r="F181" s="89"/>
      <c r="G181" s="89"/>
      <c r="H181" s="31">
        <v>1</v>
      </c>
    </row>
    <row r="182" spans="1:8" ht="24.95" customHeight="1" x14ac:dyDescent="0.25">
      <c r="A182" s="36" t="s">
        <v>397</v>
      </c>
      <c r="B182" s="35" t="s">
        <v>17</v>
      </c>
      <c r="C182" s="106">
        <v>12.14</v>
      </c>
      <c r="D182" s="89">
        <v>12.14</v>
      </c>
      <c r="E182" s="89"/>
      <c r="F182" s="89"/>
      <c r="G182" s="89"/>
      <c r="H182" s="31">
        <v>1</v>
      </c>
    </row>
    <row r="183" spans="1:8" ht="24.95" customHeight="1" x14ac:dyDescent="0.25">
      <c r="A183" s="158" t="s">
        <v>398</v>
      </c>
      <c r="B183" s="35" t="s">
        <v>17</v>
      </c>
      <c r="C183" s="106">
        <v>6.33</v>
      </c>
      <c r="D183" s="89">
        <v>6.33</v>
      </c>
      <c r="E183" s="89"/>
      <c r="F183" s="89"/>
      <c r="G183" s="89"/>
      <c r="H183" s="31">
        <v>7</v>
      </c>
    </row>
    <row r="184" spans="1:8" ht="24.95" customHeight="1" x14ac:dyDescent="0.25">
      <c r="A184" s="158" t="s">
        <v>399</v>
      </c>
      <c r="B184" s="35" t="s">
        <v>17</v>
      </c>
      <c r="C184" s="106">
        <v>5.25</v>
      </c>
      <c r="D184" s="89">
        <v>5.25</v>
      </c>
      <c r="E184" s="89"/>
      <c r="F184" s="89"/>
      <c r="G184" s="89"/>
      <c r="H184" s="31">
        <v>7</v>
      </c>
    </row>
    <row r="185" spans="1:8" ht="24.95" customHeight="1" x14ac:dyDescent="0.25">
      <c r="A185" s="36" t="s">
        <v>190</v>
      </c>
      <c r="B185" s="35" t="s">
        <v>17</v>
      </c>
      <c r="C185" s="106">
        <v>27.28</v>
      </c>
      <c r="D185" s="89">
        <v>27.28</v>
      </c>
      <c r="E185" s="89"/>
      <c r="F185" s="89"/>
      <c r="G185" s="89"/>
      <c r="H185" s="31">
        <v>7</v>
      </c>
    </row>
    <row r="186" spans="1:8" s="25" customFormat="1" ht="15" customHeight="1" x14ac:dyDescent="0.25">
      <c r="A186" s="80" t="s">
        <v>400</v>
      </c>
      <c r="B186" s="81"/>
      <c r="C186" s="105"/>
      <c r="D186" s="93"/>
      <c r="E186" s="93"/>
      <c r="F186" s="93"/>
      <c r="G186" s="93"/>
      <c r="H186" s="82"/>
    </row>
    <row r="187" spans="1:8" ht="24.95" customHeight="1" x14ac:dyDescent="0.25">
      <c r="A187" s="34" t="s">
        <v>401</v>
      </c>
      <c r="B187" s="33" t="s">
        <v>17</v>
      </c>
      <c r="C187" s="107">
        <v>11.62</v>
      </c>
      <c r="D187" s="90">
        <v>11.62</v>
      </c>
      <c r="E187" s="90"/>
      <c r="F187" s="90"/>
      <c r="G187" s="90"/>
      <c r="H187" s="14">
        <v>7</v>
      </c>
    </row>
    <row r="188" spans="1:8" ht="24.95" customHeight="1" x14ac:dyDescent="0.25">
      <c r="A188" s="34" t="s">
        <v>382</v>
      </c>
      <c r="B188" s="33" t="s">
        <v>17</v>
      </c>
      <c r="C188" s="107">
        <v>1.87</v>
      </c>
      <c r="D188" s="90">
        <v>1.87</v>
      </c>
      <c r="E188" s="90"/>
      <c r="F188" s="90"/>
      <c r="G188" s="90"/>
      <c r="H188" s="14">
        <v>7</v>
      </c>
    </row>
    <row r="189" spans="1:8" ht="24.95" customHeight="1" x14ac:dyDescent="0.25">
      <c r="A189" s="34" t="s">
        <v>383</v>
      </c>
      <c r="B189" s="33" t="s">
        <v>17</v>
      </c>
      <c r="C189" s="107">
        <v>1.78</v>
      </c>
      <c r="D189" s="90">
        <v>1.78</v>
      </c>
      <c r="E189" s="90"/>
      <c r="F189" s="90"/>
      <c r="G189" s="90"/>
      <c r="H189" s="14">
        <v>7</v>
      </c>
    </row>
    <row r="190" spans="1:8" ht="24.95" customHeight="1" x14ac:dyDescent="0.25">
      <c r="A190" s="34" t="s">
        <v>402</v>
      </c>
      <c r="B190" s="33" t="s">
        <v>17</v>
      </c>
      <c r="C190" s="107">
        <v>12.94</v>
      </c>
      <c r="D190" s="90">
        <v>12.94</v>
      </c>
      <c r="E190" s="90"/>
      <c r="F190" s="90"/>
      <c r="G190" s="90"/>
      <c r="H190" s="14">
        <v>7</v>
      </c>
    </row>
    <row r="191" spans="1:8" ht="24.95" customHeight="1" x14ac:dyDescent="0.25">
      <c r="A191" s="34" t="s">
        <v>403</v>
      </c>
      <c r="B191" s="33" t="s">
        <v>17</v>
      </c>
      <c r="C191" s="107">
        <v>3.88</v>
      </c>
      <c r="D191" s="90">
        <v>3.88</v>
      </c>
      <c r="E191" s="90"/>
      <c r="F191" s="90"/>
      <c r="G191" s="90"/>
      <c r="H191" s="14">
        <v>7</v>
      </c>
    </row>
    <row r="192" spans="1:8" ht="24.95" customHeight="1" x14ac:dyDescent="0.25">
      <c r="A192" s="34" t="s">
        <v>404</v>
      </c>
      <c r="B192" s="33" t="s">
        <v>17</v>
      </c>
      <c r="C192" s="107">
        <v>74.12</v>
      </c>
      <c r="D192" s="90">
        <v>74.12</v>
      </c>
      <c r="E192" s="90"/>
      <c r="F192" s="90"/>
      <c r="G192" s="90"/>
      <c r="H192" s="14">
        <v>7</v>
      </c>
    </row>
    <row r="193" spans="1:10" ht="24.95" customHeight="1" x14ac:dyDescent="0.25">
      <c r="A193" s="34" t="s">
        <v>152</v>
      </c>
      <c r="B193" s="33" t="s">
        <v>17</v>
      </c>
      <c r="C193" s="107">
        <v>16.98</v>
      </c>
      <c r="D193" s="90">
        <v>16.98</v>
      </c>
      <c r="E193" s="90"/>
      <c r="F193" s="90"/>
      <c r="G193" s="90"/>
      <c r="H193" s="14">
        <v>7</v>
      </c>
    </row>
    <row r="194" spans="1:10" ht="24.95" customHeight="1" x14ac:dyDescent="0.25">
      <c r="A194" s="34" t="s">
        <v>190</v>
      </c>
      <c r="B194" s="68" t="s">
        <v>405</v>
      </c>
      <c r="C194" s="107">
        <v>24.4</v>
      </c>
      <c r="D194" s="90">
        <v>24.4</v>
      </c>
      <c r="E194" s="90"/>
      <c r="F194" s="90"/>
      <c r="G194" s="90"/>
      <c r="H194" s="14">
        <v>7</v>
      </c>
    </row>
    <row r="195" spans="1:10" ht="24.95" customHeight="1" x14ac:dyDescent="0.25">
      <c r="A195" s="34" t="s">
        <v>190</v>
      </c>
      <c r="B195" s="33" t="s">
        <v>17</v>
      </c>
      <c r="C195" s="107">
        <v>119.97</v>
      </c>
      <c r="D195" s="90">
        <v>119.97</v>
      </c>
      <c r="E195" s="90"/>
      <c r="F195" s="90"/>
      <c r="G195" s="90"/>
      <c r="H195" s="14">
        <v>7</v>
      </c>
    </row>
    <row r="196" spans="1:10" x14ac:dyDescent="0.25">
      <c r="A196" s="80" t="s">
        <v>406</v>
      </c>
      <c r="B196" s="81"/>
      <c r="C196" s="105"/>
      <c r="D196" s="93"/>
      <c r="E196" s="93"/>
      <c r="F196" s="93"/>
      <c r="G196" s="93"/>
      <c r="H196" s="82"/>
    </row>
    <row r="197" spans="1:10" ht="24.95" customHeight="1" x14ac:dyDescent="0.25">
      <c r="A197" s="34" t="s">
        <v>407</v>
      </c>
      <c r="B197" s="33" t="s">
        <v>17</v>
      </c>
      <c r="C197" s="107">
        <v>356.25</v>
      </c>
      <c r="D197" s="90">
        <v>23.7</v>
      </c>
      <c r="E197" s="90"/>
      <c r="F197" s="90"/>
      <c r="G197" s="90"/>
      <c r="H197" s="14">
        <v>7</v>
      </c>
    </row>
    <row r="198" spans="1:10" ht="24.95" customHeight="1" x14ac:dyDescent="0.25">
      <c r="A198" s="34" t="s">
        <v>408</v>
      </c>
      <c r="B198" s="33" t="s">
        <v>17</v>
      </c>
      <c r="C198" s="107">
        <v>23.5</v>
      </c>
      <c r="D198" s="90">
        <v>23.5</v>
      </c>
      <c r="E198" s="90"/>
      <c r="F198" s="90"/>
      <c r="G198" s="90"/>
      <c r="H198" s="14">
        <v>7</v>
      </c>
    </row>
    <row r="199" spans="1:10" ht="24.95" customHeight="1" x14ac:dyDescent="0.25">
      <c r="A199" s="34" t="s">
        <v>409</v>
      </c>
      <c r="B199" s="33" t="s">
        <v>17</v>
      </c>
      <c r="C199" s="107">
        <v>6.75</v>
      </c>
      <c r="D199" s="90">
        <v>6.75</v>
      </c>
      <c r="E199" s="90"/>
      <c r="F199" s="90"/>
      <c r="G199" s="90"/>
      <c r="H199" s="14">
        <v>7</v>
      </c>
    </row>
    <row r="200" spans="1:10" ht="24.95" customHeight="1" x14ac:dyDescent="0.25">
      <c r="A200" s="34" t="s">
        <v>410</v>
      </c>
      <c r="B200" s="33" t="s">
        <v>17</v>
      </c>
      <c r="C200" s="107">
        <v>129.65</v>
      </c>
      <c r="D200" s="90">
        <v>129.65</v>
      </c>
      <c r="E200" s="90"/>
      <c r="F200" s="90"/>
      <c r="G200" s="90"/>
      <c r="H200" s="14">
        <v>7</v>
      </c>
    </row>
    <row r="201" spans="1:10" x14ac:dyDescent="0.25">
      <c r="A201" s="16" t="s">
        <v>411</v>
      </c>
      <c r="B201" s="17"/>
      <c r="C201" s="110"/>
      <c r="D201" s="95"/>
      <c r="E201" s="95"/>
      <c r="F201" s="95"/>
      <c r="G201" s="95"/>
      <c r="H201" s="18"/>
    </row>
    <row r="202" spans="1:10" ht="24.95" customHeight="1" x14ac:dyDescent="0.25">
      <c r="A202" s="15" t="s">
        <v>2</v>
      </c>
      <c r="B202" s="70" t="s">
        <v>3</v>
      </c>
      <c r="C202" s="111" t="s">
        <v>4</v>
      </c>
      <c r="D202" s="96" t="s">
        <v>412</v>
      </c>
      <c r="E202" s="96" t="s">
        <v>413</v>
      </c>
      <c r="F202" s="96" t="s">
        <v>414</v>
      </c>
      <c r="G202" s="96" t="s">
        <v>415</v>
      </c>
      <c r="H202" s="70" t="s">
        <v>416</v>
      </c>
    </row>
    <row r="203" spans="1:10" ht="24.95" customHeight="1" x14ac:dyDescent="0.25">
      <c r="A203" s="34" t="s">
        <v>347</v>
      </c>
      <c r="B203" s="33" t="s">
        <v>67</v>
      </c>
      <c r="C203" s="107">
        <v>220.6</v>
      </c>
      <c r="D203" s="90"/>
      <c r="E203" s="90">
        <v>70.959999999999994</v>
      </c>
      <c r="F203" s="90"/>
      <c r="G203" s="90"/>
      <c r="H203" s="14">
        <v>14</v>
      </c>
    </row>
    <row r="204" spans="1:10" ht="24.95" customHeight="1" x14ac:dyDescent="0.25">
      <c r="A204" s="34" t="s">
        <v>417</v>
      </c>
      <c r="B204" s="33" t="s">
        <v>67</v>
      </c>
      <c r="C204" s="107">
        <v>9</v>
      </c>
      <c r="D204" s="90"/>
      <c r="E204" s="90">
        <v>9</v>
      </c>
      <c r="F204" s="90"/>
      <c r="G204" s="90"/>
      <c r="H204" s="14">
        <v>7</v>
      </c>
    </row>
    <row r="205" spans="1:10" ht="24.95" customHeight="1" x14ac:dyDescent="0.25">
      <c r="A205" s="34" t="s">
        <v>418</v>
      </c>
      <c r="B205" s="33" t="s">
        <v>67</v>
      </c>
      <c r="C205" s="107">
        <v>23.84</v>
      </c>
      <c r="D205" s="90"/>
      <c r="E205" s="90">
        <v>23.84</v>
      </c>
      <c r="F205" s="90"/>
      <c r="G205" s="90"/>
      <c r="H205" s="14">
        <v>14</v>
      </c>
    </row>
    <row r="206" spans="1:10" ht="24.95" customHeight="1" x14ac:dyDescent="0.25">
      <c r="A206" s="34" t="s">
        <v>419</v>
      </c>
      <c r="B206" s="33" t="s">
        <v>67</v>
      </c>
      <c r="C206" s="107">
        <v>37.520000000000003</v>
      </c>
      <c r="D206" s="90">
        <v>37.520000000000003</v>
      </c>
      <c r="E206" s="90"/>
      <c r="F206" s="90"/>
      <c r="G206" s="90"/>
      <c r="H206" s="14">
        <v>1</v>
      </c>
    </row>
    <row r="207" spans="1:10" ht="24.95" customHeight="1" x14ac:dyDescent="0.25">
      <c r="A207" s="34" t="s">
        <v>420</v>
      </c>
      <c r="B207" s="33" t="s">
        <v>67</v>
      </c>
      <c r="C207" s="107">
        <v>27.31</v>
      </c>
      <c r="D207" s="90">
        <v>27.31</v>
      </c>
      <c r="E207" s="90"/>
      <c r="F207" s="90"/>
      <c r="G207" s="90"/>
      <c r="H207" s="14">
        <v>7</v>
      </c>
      <c r="J207" s="26" t="s">
        <v>421</v>
      </c>
    </row>
    <row r="208" spans="1:10" ht="24.95" customHeight="1" x14ac:dyDescent="0.25">
      <c r="A208" s="34" t="s">
        <v>418</v>
      </c>
      <c r="B208" s="33" t="s">
        <v>67</v>
      </c>
      <c r="C208" s="106">
        <v>56.59</v>
      </c>
      <c r="D208" s="90">
        <v>56.59</v>
      </c>
      <c r="E208" s="89"/>
      <c r="F208" s="89"/>
      <c r="G208" s="90"/>
      <c r="H208" s="14">
        <v>14</v>
      </c>
    </row>
    <row r="209" spans="1:8" ht="24.95" customHeight="1" x14ac:dyDescent="0.25">
      <c r="A209" s="34" t="s">
        <v>422</v>
      </c>
      <c r="B209" s="33" t="s">
        <v>67</v>
      </c>
      <c r="C209" s="106">
        <v>8.52</v>
      </c>
      <c r="D209" s="90"/>
      <c r="E209" s="89">
        <v>8.52</v>
      </c>
      <c r="F209" s="89"/>
      <c r="G209" s="90"/>
      <c r="H209" s="159" t="s">
        <v>423</v>
      </c>
    </row>
    <row r="210" spans="1:8" ht="24.95" customHeight="1" x14ac:dyDescent="0.25">
      <c r="A210" s="34" t="s">
        <v>424</v>
      </c>
      <c r="B210" s="33" t="s">
        <v>67</v>
      </c>
      <c r="C210" s="106">
        <v>15.43</v>
      </c>
      <c r="D210" s="90">
        <v>15.43</v>
      </c>
      <c r="E210" s="89"/>
      <c r="F210" s="89"/>
      <c r="G210" s="90"/>
      <c r="H210" s="14">
        <v>14</v>
      </c>
    </row>
    <row r="211" spans="1:8" ht="24.95" customHeight="1" x14ac:dyDescent="0.25">
      <c r="A211" s="34" t="s">
        <v>425</v>
      </c>
      <c r="B211" s="33" t="s">
        <v>67</v>
      </c>
      <c r="C211" s="106">
        <v>24.79</v>
      </c>
      <c r="D211" s="90"/>
      <c r="E211" s="89">
        <v>24.79</v>
      </c>
      <c r="F211" s="89"/>
      <c r="G211" s="90"/>
      <c r="H211" s="14">
        <v>14</v>
      </c>
    </row>
    <row r="212" spans="1:8" ht="24.95" customHeight="1" x14ac:dyDescent="0.25">
      <c r="A212" s="34" t="s">
        <v>426</v>
      </c>
      <c r="B212" s="33" t="s">
        <v>17</v>
      </c>
      <c r="C212" s="106">
        <v>320.60000000000002</v>
      </c>
      <c r="D212" s="90"/>
      <c r="E212" s="89"/>
      <c r="F212" s="89">
        <v>320.60000000000002</v>
      </c>
      <c r="G212" s="90"/>
      <c r="H212" s="14">
        <v>7</v>
      </c>
    </row>
    <row r="213" spans="1:8" ht="24.95" customHeight="1" x14ac:dyDescent="0.25">
      <c r="A213" s="34" t="s">
        <v>427</v>
      </c>
      <c r="B213" s="33" t="s">
        <v>67</v>
      </c>
      <c r="C213" s="106">
        <v>35.61</v>
      </c>
      <c r="D213" s="90">
        <v>35.61</v>
      </c>
      <c r="E213" s="89"/>
      <c r="F213" s="89"/>
      <c r="G213" s="90"/>
      <c r="H213" s="14">
        <v>14</v>
      </c>
    </row>
    <row r="214" spans="1:8" x14ac:dyDescent="0.25">
      <c r="A214" s="83" t="s">
        <v>428</v>
      </c>
      <c r="B214" s="86"/>
      <c r="C214" s="112"/>
      <c r="D214" s="97"/>
      <c r="E214" s="97"/>
      <c r="F214" s="97"/>
      <c r="G214" s="97"/>
      <c r="H214" s="85"/>
    </row>
    <row r="215" spans="1:8" ht="24.95" customHeight="1" x14ac:dyDescent="0.25">
      <c r="A215" s="34" t="s">
        <v>429</v>
      </c>
      <c r="B215" s="35" t="s">
        <v>67</v>
      </c>
      <c r="C215" s="106">
        <v>11.98</v>
      </c>
      <c r="D215" s="89">
        <v>11.98</v>
      </c>
      <c r="E215" s="89"/>
      <c r="F215" s="89"/>
      <c r="G215" s="90"/>
      <c r="H215" s="14">
        <v>1</v>
      </c>
    </row>
    <row r="216" spans="1:8" ht="24.95" customHeight="1" x14ac:dyDescent="0.25">
      <c r="A216" s="34" t="s">
        <v>54</v>
      </c>
      <c r="B216" s="35" t="s">
        <v>67</v>
      </c>
      <c r="C216" s="106">
        <v>64.98</v>
      </c>
      <c r="D216" s="89">
        <v>64.98</v>
      </c>
      <c r="E216" s="89"/>
      <c r="F216" s="89"/>
      <c r="G216" s="90"/>
      <c r="H216" s="14">
        <v>14</v>
      </c>
    </row>
    <row r="217" spans="1:8" ht="24.95" customHeight="1" x14ac:dyDescent="0.25">
      <c r="A217" s="34" t="s">
        <v>430</v>
      </c>
      <c r="B217" s="35" t="s">
        <v>67</v>
      </c>
      <c r="C217" s="107">
        <v>54.95</v>
      </c>
      <c r="D217" s="90">
        <v>54.95</v>
      </c>
      <c r="E217" s="89"/>
      <c r="F217" s="89"/>
      <c r="G217" s="90"/>
      <c r="H217" s="14">
        <v>5</v>
      </c>
    </row>
    <row r="218" spans="1:8" ht="24.95" customHeight="1" x14ac:dyDescent="0.25">
      <c r="A218" s="34" t="s">
        <v>431</v>
      </c>
      <c r="B218" s="35" t="s">
        <v>67</v>
      </c>
      <c r="C218" s="107">
        <v>17.5</v>
      </c>
      <c r="D218" s="90">
        <v>17.5</v>
      </c>
      <c r="E218" s="89"/>
      <c r="F218" s="89"/>
      <c r="G218" s="90"/>
      <c r="H218" s="14">
        <v>5</v>
      </c>
    </row>
    <row r="219" spans="1:8" x14ac:dyDescent="0.25">
      <c r="A219" s="83" t="s">
        <v>432</v>
      </c>
      <c r="B219" s="86"/>
      <c r="C219" s="112"/>
      <c r="D219" s="97"/>
      <c r="E219" s="97"/>
      <c r="F219" s="97"/>
      <c r="G219" s="97"/>
      <c r="H219" s="85"/>
    </row>
    <row r="220" spans="1:8" ht="24.95" customHeight="1" x14ac:dyDescent="0.25">
      <c r="A220" s="71" t="s">
        <v>433</v>
      </c>
      <c r="B220" s="33" t="s">
        <v>67</v>
      </c>
      <c r="C220" s="73">
        <v>18.829999999999998</v>
      </c>
      <c r="D220" s="98"/>
      <c r="E220" s="98"/>
      <c r="F220" s="98">
        <v>18.829999999999998</v>
      </c>
      <c r="G220" s="98"/>
      <c r="H220" s="72">
        <v>14</v>
      </c>
    </row>
    <row r="221" spans="1:8" ht="24.95" customHeight="1" x14ac:dyDescent="0.25">
      <c r="A221" s="71" t="s">
        <v>434</v>
      </c>
      <c r="B221" s="33" t="s">
        <v>67</v>
      </c>
      <c r="C221" s="73">
        <v>14.36</v>
      </c>
      <c r="D221" s="98"/>
      <c r="E221" s="98">
        <v>14.36</v>
      </c>
      <c r="F221" s="98"/>
      <c r="G221" s="98"/>
      <c r="H221" s="72">
        <v>14</v>
      </c>
    </row>
    <row r="222" spans="1:8" ht="24.95" customHeight="1" x14ac:dyDescent="0.25">
      <c r="A222" s="71" t="s">
        <v>435</v>
      </c>
      <c r="B222" s="33" t="s">
        <v>67</v>
      </c>
      <c r="C222" s="73">
        <v>20.18</v>
      </c>
      <c r="D222" s="98"/>
      <c r="E222" s="98">
        <v>20.18</v>
      </c>
      <c r="F222" s="98"/>
      <c r="G222" s="98"/>
      <c r="H222" s="72">
        <v>14</v>
      </c>
    </row>
    <row r="223" spans="1:8" ht="24.95" customHeight="1" x14ac:dyDescent="0.25">
      <c r="A223" s="155" t="s">
        <v>436</v>
      </c>
      <c r="B223" s="33" t="s">
        <v>67</v>
      </c>
      <c r="C223" s="73">
        <v>25.97</v>
      </c>
      <c r="D223" s="98">
        <v>25.97</v>
      </c>
      <c r="E223" s="98"/>
      <c r="F223" s="98"/>
      <c r="G223" s="98"/>
      <c r="H223" s="72">
        <v>2</v>
      </c>
    </row>
    <row r="224" spans="1:8" ht="24.95" customHeight="1" x14ac:dyDescent="0.25">
      <c r="A224" s="71" t="s">
        <v>437</v>
      </c>
      <c r="B224" s="33" t="s">
        <v>438</v>
      </c>
      <c r="C224" s="73">
        <v>2.74</v>
      </c>
      <c r="D224" s="98"/>
      <c r="E224" s="98">
        <v>2.74</v>
      </c>
      <c r="F224" s="98"/>
      <c r="G224" s="98"/>
      <c r="H224" s="72">
        <v>14</v>
      </c>
    </row>
    <row r="225" spans="1:8" ht="24.95" customHeight="1" x14ac:dyDescent="0.25">
      <c r="A225" s="71" t="s">
        <v>439</v>
      </c>
      <c r="B225" s="33" t="s">
        <v>67</v>
      </c>
      <c r="C225" s="73">
        <v>35.520000000000003</v>
      </c>
      <c r="D225" s="98"/>
      <c r="E225" s="98"/>
      <c r="F225" s="99">
        <v>35.520000000000003</v>
      </c>
      <c r="G225" s="98"/>
      <c r="H225" s="72">
        <v>14</v>
      </c>
    </row>
    <row r="226" spans="1:8" ht="24.95" customHeight="1" x14ac:dyDescent="0.25">
      <c r="A226" s="71" t="s">
        <v>440</v>
      </c>
      <c r="B226" s="33" t="s">
        <v>67</v>
      </c>
      <c r="C226" s="73">
        <v>10.89</v>
      </c>
      <c r="D226" s="98"/>
      <c r="E226" s="98"/>
      <c r="F226" s="99">
        <v>10.89</v>
      </c>
      <c r="G226" s="98"/>
      <c r="H226" s="72">
        <v>14</v>
      </c>
    </row>
    <row r="227" spans="1:8" ht="24.95" customHeight="1" x14ac:dyDescent="0.25">
      <c r="A227" s="71" t="s">
        <v>441</v>
      </c>
      <c r="B227" s="33" t="s">
        <v>67</v>
      </c>
      <c r="C227" s="73">
        <v>18.57</v>
      </c>
      <c r="D227" s="98"/>
      <c r="E227" s="98"/>
      <c r="F227" s="99">
        <v>18.57</v>
      </c>
      <c r="G227" s="98"/>
      <c r="H227" s="72">
        <v>14</v>
      </c>
    </row>
    <row r="228" spans="1:8" ht="24.95" customHeight="1" x14ac:dyDescent="0.25">
      <c r="A228" s="71" t="s">
        <v>442</v>
      </c>
      <c r="B228" s="33" t="s">
        <v>121</v>
      </c>
      <c r="C228" s="73">
        <v>11.07</v>
      </c>
      <c r="D228" s="98"/>
      <c r="E228" s="98"/>
      <c r="F228" s="99">
        <v>11.07</v>
      </c>
      <c r="G228" s="98"/>
      <c r="H228" s="72">
        <v>14</v>
      </c>
    </row>
    <row r="229" spans="1:8" ht="24.95" customHeight="1" x14ac:dyDescent="0.25">
      <c r="A229" s="71" t="s">
        <v>443</v>
      </c>
      <c r="B229" s="33" t="s">
        <v>121</v>
      </c>
      <c r="C229" s="73">
        <v>12.67</v>
      </c>
      <c r="D229" s="98"/>
      <c r="E229" s="98"/>
      <c r="F229" s="99">
        <v>12.67</v>
      </c>
      <c r="G229" s="98"/>
      <c r="H229" s="72">
        <v>14</v>
      </c>
    </row>
    <row r="230" spans="1:8" ht="24.95" customHeight="1" x14ac:dyDescent="0.25">
      <c r="A230" s="71" t="s">
        <v>444</v>
      </c>
      <c r="B230" s="33" t="s">
        <v>121</v>
      </c>
      <c r="C230" s="73">
        <v>11.94</v>
      </c>
      <c r="D230" s="98"/>
      <c r="E230" s="98"/>
      <c r="F230" s="99">
        <v>11.94</v>
      </c>
      <c r="G230" s="98"/>
      <c r="H230" s="72">
        <v>14</v>
      </c>
    </row>
    <row r="231" spans="1:8" ht="24.95" customHeight="1" x14ac:dyDescent="0.25">
      <c r="A231" s="71" t="s">
        <v>445</v>
      </c>
      <c r="B231" s="33" t="s">
        <v>121</v>
      </c>
      <c r="C231" s="73">
        <v>10.64</v>
      </c>
      <c r="D231" s="98"/>
      <c r="E231" s="98"/>
      <c r="F231" s="99">
        <v>10.64</v>
      </c>
      <c r="G231" s="98"/>
      <c r="H231" s="72">
        <v>14</v>
      </c>
    </row>
    <row r="232" spans="1:8" ht="24.95" customHeight="1" x14ac:dyDescent="0.25">
      <c r="A232" s="71" t="s">
        <v>446</v>
      </c>
      <c r="B232" s="33" t="s">
        <v>121</v>
      </c>
      <c r="C232" s="74">
        <f>13.68+1.32</f>
        <v>15</v>
      </c>
      <c r="D232" s="98"/>
      <c r="E232" s="98"/>
      <c r="F232" s="100">
        <v>15</v>
      </c>
      <c r="G232" s="98"/>
      <c r="H232" s="72">
        <v>14</v>
      </c>
    </row>
    <row r="233" spans="1:8" ht="24.95" customHeight="1" x14ac:dyDescent="0.25">
      <c r="A233" s="71" t="s">
        <v>447</v>
      </c>
      <c r="B233" s="33" t="s">
        <v>121</v>
      </c>
      <c r="C233" s="74">
        <v>13.7</v>
      </c>
      <c r="D233" s="98"/>
      <c r="E233" s="98"/>
      <c r="F233" s="100">
        <v>13.7</v>
      </c>
      <c r="G233" s="98"/>
      <c r="H233" s="72">
        <v>14</v>
      </c>
    </row>
    <row r="234" spans="1:8" ht="24.95" customHeight="1" x14ac:dyDescent="0.25">
      <c r="A234" s="71" t="s">
        <v>448</v>
      </c>
      <c r="B234" s="33" t="s">
        <v>67</v>
      </c>
      <c r="C234" s="73">
        <f>14.12</f>
        <v>14.12</v>
      </c>
      <c r="D234" s="98"/>
      <c r="E234" s="98"/>
      <c r="F234" s="99">
        <v>14.12</v>
      </c>
      <c r="G234" s="98"/>
      <c r="H234" s="72">
        <v>14</v>
      </c>
    </row>
    <row r="235" spans="1:8" ht="24.95" customHeight="1" x14ac:dyDescent="0.25">
      <c r="A235" s="71" t="s">
        <v>449</v>
      </c>
      <c r="B235" s="33" t="s">
        <v>67</v>
      </c>
      <c r="C235" s="73">
        <v>19.93</v>
      </c>
      <c r="D235" s="98"/>
      <c r="E235" s="98"/>
      <c r="F235" s="99">
        <v>19.93</v>
      </c>
      <c r="G235" s="98"/>
      <c r="H235" s="72">
        <v>7</v>
      </c>
    </row>
    <row r="236" spans="1:8" ht="24.95" customHeight="1" x14ac:dyDescent="0.25">
      <c r="A236" s="71" t="s">
        <v>450</v>
      </c>
      <c r="B236" s="33" t="s">
        <v>67</v>
      </c>
      <c r="C236" s="73">
        <v>11.36</v>
      </c>
      <c r="D236" s="98"/>
      <c r="E236" s="98"/>
      <c r="F236" s="99">
        <v>11.36</v>
      </c>
      <c r="G236" s="98"/>
      <c r="H236" s="72">
        <v>1</v>
      </c>
    </row>
    <row r="237" spans="1:8" ht="24.95" customHeight="1" x14ac:dyDescent="0.25">
      <c r="A237" s="71" t="s">
        <v>451</v>
      </c>
      <c r="B237" s="33" t="s">
        <v>67</v>
      </c>
      <c r="C237" s="74">
        <v>4.7</v>
      </c>
      <c r="D237" s="98"/>
      <c r="E237" s="98"/>
      <c r="F237" s="100">
        <v>4.7</v>
      </c>
      <c r="G237" s="98"/>
      <c r="H237" s="72">
        <v>1</v>
      </c>
    </row>
    <row r="238" spans="1:8" ht="24.95" customHeight="1" x14ac:dyDescent="0.25">
      <c r="A238" s="71" t="s">
        <v>452</v>
      </c>
      <c r="B238" s="33" t="s">
        <v>67</v>
      </c>
      <c r="C238" s="73">
        <v>11.66</v>
      </c>
      <c r="D238" s="98"/>
      <c r="E238" s="98"/>
      <c r="F238" s="99">
        <v>11.66</v>
      </c>
      <c r="G238" s="98"/>
      <c r="H238" s="72">
        <v>2</v>
      </c>
    </row>
    <row r="239" spans="1:8" ht="24.95" customHeight="1" x14ac:dyDescent="0.25">
      <c r="A239" s="71" t="s">
        <v>453</v>
      </c>
      <c r="B239" s="33" t="s">
        <v>67</v>
      </c>
      <c r="C239" s="73">
        <v>8.18</v>
      </c>
      <c r="D239" s="98"/>
      <c r="E239" s="98"/>
      <c r="F239" s="99">
        <v>8.18</v>
      </c>
      <c r="G239" s="98"/>
      <c r="H239" s="72">
        <v>7</v>
      </c>
    </row>
    <row r="240" spans="1:8" ht="24.95" customHeight="1" x14ac:dyDescent="0.25">
      <c r="A240" s="71" t="s">
        <v>454</v>
      </c>
      <c r="B240" s="33" t="s">
        <v>67</v>
      </c>
      <c r="C240" s="73">
        <f>67.21+3.06</f>
        <v>70.27</v>
      </c>
      <c r="D240" s="98"/>
      <c r="E240" s="98"/>
      <c r="F240" s="99">
        <v>70.27</v>
      </c>
      <c r="G240" s="98"/>
      <c r="H240" s="72">
        <v>7</v>
      </c>
    </row>
    <row r="241" spans="1:8" ht="24.95" customHeight="1" x14ac:dyDescent="0.25">
      <c r="A241" s="71" t="s">
        <v>455</v>
      </c>
      <c r="B241" s="33" t="s">
        <v>67</v>
      </c>
      <c r="C241" s="73">
        <v>10.75</v>
      </c>
      <c r="D241" s="98"/>
      <c r="E241" s="98">
        <v>10.75</v>
      </c>
      <c r="F241" s="101"/>
      <c r="G241" s="101"/>
      <c r="H241" s="75">
        <v>1</v>
      </c>
    </row>
    <row r="242" spans="1:8" ht="24.95" customHeight="1" x14ac:dyDescent="0.25">
      <c r="A242" s="71" t="s">
        <v>456</v>
      </c>
      <c r="B242" s="33" t="s">
        <v>67</v>
      </c>
      <c r="C242" s="73">
        <v>8.25</v>
      </c>
      <c r="D242" s="98"/>
      <c r="E242" s="98">
        <v>8.25</v>
      </c>
      <c r="F242" s="101"/>
      <c r="G242" s="101"/>
      <c r="H242" s="75">
        <v>7</v>
      </c>
    </row>
    <row r="243" spans="1:8" ht="24.95" customHeight="1" x14ac:dyDescent="0.25">
      <c r="A243" s="71" t="s">
        <v>457</v>
      </c>
      <c r="B243" s="33" t="s">
        <v>67</v>
      </c>
      <c r="C243" s="73">
        <v>8.59</v>
      </c>
      <c r="D243" s="98"/>
      <c r="E243" s="98">
        <v>8.59</v>
      </c>
      <c r="F243" s="101"/>
      <c r="G243" s="101"/>
      <c r="H243" s="75">
        <v>1</v>
      </c>
    </row>
    <row r="244" spans="1:8" ht="24.95" customHeight="1" x14ac:dyDescent="0.25">
      <c r="A244" s="76" t="s">
        <v>458</v>
      </c>
      <c r="B244" s="33" t="s">
        <v>67</v>
      </c>
      <c r="C244" s="73">
        <v>13.98</v>
      </c>
      <c r="D244" s="98">
        <v>13.98</v>
      </c>
      <c r="E244" s="101"/>
      <c r="F244" s="101"/>
      <c r="G244" s="101"/>
      <c r="H244" s="75">
        <v>7</v>
      </c>
    </row>
    <row r="245" spans="1:8" ht="24.95" customHeight="1" x14ac:dyDescent="0.25">
      <c r="A245" s="76" t="s">
        <v>459</v>
      </c>
      <c r="B245" s="33" t="s">
        <v>67</v>
      </c>
      <c r="C245" s="73">
        <v>13.59</v>
      </c>
      <c r="D245" s="98">
        <v>13.59</v>
      </c>
      <c r="E245" s="101"/>
      <c r="F245" s="101"/>
      <c r="G245" s="101"/>
      <c r="H245" s="75">
        <v>7</v>
      </c>
    </row>
    <row r="246" spans="1:8" ht="24.95" customHeight="1" x14ac:dyDescent="0.25">
      <c r="A246" s="76" t="s">
        <v>460</v>
      </c>
      <c r="B246" s="33" t="s">
        <v>67</v>
      </c>
      <c r="C246" s="73">
        <v>13.76</v>
      </c>
      <c r="D246" s="98">
        <v>13.76</v>
      </c>
      <c r="E246" s="101"/>
      <c r="F246" s="101"/>
      <c r="G246" s="101"/>
      <c r="H246" s="75">
        <v>7</v>
      </c>
    </row>
    <row r="247" spans="1:8" ht="24.95" customHeight="1" x14ac:dyDescent="0.25">
      <c r="A247" s="77" t="s">
        <v>434</v>
      </c>
      <c r="B247" s="78" t="s">
        <v>67</v>
      </c>
      <c r="C247" s="87">
        <v>15.29</v>
      </c>
      <c r="D247" s="102">
        <v>15.29</v>
      </c>
      <c r="E247" s="103"/>
      <c r="F247" s="103"/>
      <c r="G247" s="103"/>
      <c r="H247" s="79">
        <v>7</v>
      </c>
    </row>
    <row r="248" spans="1:8" ht="24.95" customHeight="1" x14ac:dyDescent="0.25">
      <c r="A248" s="77" t="s">
        <v>461</v>
      </c>
      <c r="B248" s="78" t="s">
        <v>67</v>
      </c>
      <c r="C248" s="87">
        <v>4.2300000000000004</v>
      </c>
      <c r="D248" s="102"/>
      <c r="E248" s="103">
        <v>4.2300000000000004</v>
      </c>
      <c r="F248" s="103"/>
      <c r="G248" s="103"/>
      <c r="H248" s="79">
        <v>7</v>
      </c>
    </row>
    <row r="249" spans="1:8" ht="24.95" customHeight="1" x14ac:dyDescent="0.25">
      <c r="A249" s="71" t="s">
        <v>434</v>
      </c>
      <c r="B249" s="33" t="s">
        <v>17</v>
      </c>
      <c r="C249" s="73">
        <f>23.6+60.36</f>
        <v>83.960000000000008</v>
      </c>
      <c r="D249" s="98"/>
      <c r="E249" s="101">
        <v>83.96</v>
      </c>
      <c r="F249" s="101"/>
      <c r="G249" s="101"/>
      <c r="H249" s="75">
        <v>14</v>
      </c>
    </row>
    <row r="250" spans="1:8" ht="24.95" customHeight="1" x14ac:dyDescent="0.25">
      <c r="A250" s="34" t="s">
        <v>462</v>
      </c>
      <c r="B250" s="33" t="s">
        <v>67</v>
      </c>
      <c r="C250" s="107">
        <v>23.72</v>
      </c>
      <c r="D250" s="90">
        <v>23.72</v>
      </c>
      <c r="E250" s="90"/>
      <c r="F250" s="90"/>
      <c r="G250" s="90"/>
      <c r="H250" s="14">
        <v>14</v>
      </c>
    </row>
    <row r="251" spans="1:8" ht="24.95" customHeight="1" x14ac:dyDescent="0.25">
      <c r="A251" s="34" t="s">
        <v>238</v>
      </c>
      <c r="B251" s="33" t="s">
        <v>67</v>
      </c>
      <c r="C251" s="106">
        <v>2.77</v>
      </c>
      <c r="D251" s="90"/>
      <c r="E251" s="89">
        <v>2.77</v>
      </c>
      <c r="F251" s="89"/>
      <c r="G251" s="90"/>
      <c r="H251" s="14">
        <v>14</v>
      </c>
    </row>
    <row r="252" spans="1:8" ht="24.95" customHeight="1" x14ac:dyDescent="0.25">
      <c r="A252" s="34" t="s">
        <v>141</v>
      </c>
      <c r="B252" s="33" t="s">
        <v>67</v>
      </c>
      <c r="C252" s="107">
        <v>19.920000000000002</v>
      </c>
      <c r="D252" s="90">
        <v>19.920000000000002</v>
      </c>
      <c r="E252" s="89"/>
      <c r="F252" s="89"/>
      <c r="G252" s="90"/>
      <c r="H252" s="14">
        <v>14</v>
      </c>
    </row>
    <row r="253" spans="1:8" ht="24.95" customHeight="1" x14ac:dyDescent="0.25">
      <c r="A253" s="34" t="s">
        <v>463</v>
      </c>
      <c r="B253" s="33" t="s">
        <v>67</v>
      </c>
      <c r="C253" s="106">
        <v>41.91</v>
      </c>
      <c r="D253" s="89">
        <v>41.91</v>
      </c>
      <c r="E253" s="89"/>
      <c r="F253" s="89"/>
      <c r="G253" s="90"/>
      <c r="H253" s="14">
        <v>14</v>
      </c>
    </row>
    <row r="254" spans="1:8" x14ac:dyDescent="0.25">
      <c r="A254" s="83" t="s">
        <v>464</v>
      </c>
      <c r="B254" s="86"/>
      <c r="C254" s="112"/>
      <c r="D254" s="97"/>
      <c r="E254" s="97"/>
      <c r="F254" s="97"/>
      <c r="G254" s="97"/>
      <c r="H254" s="85"/>
    </row>
    <row r="255" spans="1:8" ht="24.95" customHeight="1" x14ac:dyDescent="0.25">
      <c r="A255" s="34" t="s">
        <v>465</v>
      </c>
      <c r="B255" s="33" t="s">
        <v>67</v>
      </c>
      <c r="C255" s="106">
        <v>34.1</v>
      </c>
      <c r="D255" s="89">
        <v>34.1</v>
      </c>
      <c r="E255" s="89"/>
      <c r="F255" s="89"/>
      <c r="G255" s="90"/>
      <c r="H255" s="14">
        <v>1</v>
      </c>
    </row>
    <row r="256" spans="1:8" ht="24.95" customHeight="1" x14ac:dyDescent="0.25">
      <c r="A256" s="34" t="s">
        <v>466</v>
      </c>
      <c r="B256" s="33" t="s">
        <v>67</v>
      </c>
      <c r="C256" s="106">
        <v>18.8</v>
      </c>
      <c r="D256" s="89">
        <v>18.8</v>
      </c>
      <c r="E256" s="89"/>
      <c r="F256" s="89"/>
      <c r="G256" s="90"/>
      <c r="H256" s="14">
        <v>1</v>
      </c>
    </row>
    <row r="257" spans="1:8" ht="24.95" customHeight="1" x14ac:dyDescent="0.25">
      <c r="A257" s="34" t="s">
        <v>467</v>
      </c>
      <c r="B257" s="33" t="s">
        <v>67</v>
      </c>
      <c r="C257" s="106">
        <v>19.7</v>
      </c>
      <c r="D257" s="89">
        <v>19.7</v>
      </c>
      <c r="E257" s="89"/>
      <c r="F257" s="89"/>
      <c r="G257" s="90"/>
      <c r="H257" s="14">
        <v>1</v>
      </c>
    </row>
    <row r="258" spans="1:8" ht="24.95" customHeight="1" x14ac:dyDescent="0.25">
      <c r="A258" s="34" t="s">
        <v>468</v>
      </c>
      <c r="B258" s="33" t="s">
        <v>67</v>
      </c>
      <c r="C258" s="106">
        <v>21</v>
      </c>
      <c r="D258" s="89">
        <v>21</v>
      </c>
      <c r="E258" s="89"/>
      <c r="F258" s="89"/>
      <c r="G258" s="90"/>
      <c r="H258" s="14">
        <v>1</v>
      </c>
    </row>
    <row r="259" spans="1:8" ht="24.95" customHeight="1" x14ac:dyDescent="0.25">
      <c r="A259" s="34" t="s">
        <v>469</v>
      </c>
      <c r="B259" s="33" t="s">
        <v>67</v>
      </c>
      <c r="C259" s="106">
        <v>4.5999999999999996</v>
      </c>
      <c r="D259" s="89">
        <v>4.5999999999999996</v>
      </c>
      <c r="E259" s="89"/>
      <c r="F259" s="89"/>
      <c r="G259" s="90"/>
      <c r="H259" s="14">
        <v>7</v>
      </c>
    </row>
    <row r="260" spans="1:8" ht="24.95" customHeight="1" x14ac:dyDescent="0.25">
      <c r="A260" s="34" t="s">
        <v>470</v>
      </c>
      <c r="B260" s="33" t="s">
        <v>67</v>
      </c>
      <c r="C260" s="106">
        <v>10.7</v>
      </c>
      <c r="D260" s="90"/>
      <c r="E260" s="89">
        <v>10.7</v>
      </c>
      <c r="F260" s="89"/>
      <c r="G260" s="90"/>
      <c r="H260" s="14">
        <v>28</v>
      </c>
    </row>
    <row r="261" spans="1:8" ht="24.95" customHeight="1" x14ac:dyDescent="0.25">
      <c r="A261" s="34" t="s">
        <v>471</v>
      </c>
      <c r="B261" s="33" t="s">
        <v>67</v>
      </c>
      <c r="C261" s="106">
        <v>16.399999999999999</v>
      </c>
      <c r="D261" s="90"/>
      <c r="E261" s="89">
        <v>16.399999999999999</v>
      </c>
      <c r="F261" s="89"/>
      <c r="G261" s="90"/>
      <c r="H261" s="14">
        <v>28</v>
      </c>
    </row>
    <row r="262" spans="1:8" ht="24.95" customHeight="1" x14ac:dyDescent="0.25">
      <c r="A262" s="34" t="s">
        <v>141</v>
      </c>
      <c r="B262" s="33" t="s">
        <v>67</v>
      </c>
      <c r="C262" s="106">
        <v>110.6</v>
      </c>
      <c r="D262" s="89">
        <v>110.6</v>
      </c>
      <c r="E262" s="89"/>
      <c r="F262" s="89"/>
      <c r="G262" s="90"/>
      <c r="H262" s="14">
        <v>14</v>
      </c>
    </row>
    <row r="263" spans="1:8" x14ac:dyDescent="0.25">
      <c r="A263" s="83" t="s">
        <v>472</v>
      </c>
      <c r="B263" s="86"/>
      <c r="C263" s="112"/>
      <c r="D263" s="97"/>
      <c r="E263" s="97"/>
      <c r="F263" s="97"/>
      <c r="G263" s="97"/>
      <c r="H263" s="85"/>
    </row>
    <row r="264" spans="1:8" ht="24.95" customHeight="1" x14ac:dyDescent="0.25">
      <c r="A264" s="152" t="s">
        <v>473</v>
      </c>
      <c r="B264" s="35" t="s">
        <v>67</v>
      </c>
      <c r="C264" s="106">
        <v>15.9</v>
      </c>
      <c r="D264" s="89">
        <v>15.9</v>
      </c>
      <c r="E264" s="89"/>
      <c r="F264" s="89"/>
      <c r="G264" s="90"/>
      <c r="H264" s="14">
        <v>5</v>
      </c>
    </row>
    <row r="265" spans="1:8" ht="24.95" customHeight="1" x14ac:dyDescent="0.25">
      <c r="A265" s="152" t="s">
        <v>474</v>
      </c>
      <c r="B265" s="35" t="s">
        <v>67</v>
      </c>
      <c r="C265" s="106">
        <v>12.2</v>
      </c>
      <c r="D265" s="89">
        <v>12.2</v>
      </c>
      <c r="E265" s="89"/>
      <c r="F265" s="89"/>
      <c r="G265" s="90"/>
      <c r="H265" s="14">
        <v>5</v>
      </c>
    </row>
    <row r="266" spans="1:8" ht="24.95" customHeight="1" x14ac:dyDescent="0.25">
      <c r="A266" s="152" t="s">
        <v>475</v>
      </c>
      <c r="B266" s="35" t="s">
        <v>67</v>
      </c>
      <c r="C266" s="106">
        <v>9.1</v>
      </c>
      <c r="D266" s="89">
        <v>9.1</v>
      </c>
      <c r="E266" s="89"/>
      <c r="F266" s="89"/>
      <c r="G266" s="90"/>
      <c r="H266" s="14">
        <v>5</v>
      </c>
    </row>
    <row r="267" spans="1:8" ht="24.95" customHeight="1" x14ac:dyDescent="0.25">
      <c r="A267" s="152" t="s">
        <v>476</v>
      </c>
      <c r="B267" s="35" t="s">
        <v>67</v>
      </c>
      <c r="C267" s="106">
        <v>8.75</v>
      </c>
      <c r="D267" s="89">
        <v>8.75</v>
      </c>
      <c r="E267" s="89"/>
      <c r="F267" s="89"/>
      <c r="G267" s="90"/>
      <c r="H267" s="14">
        <v>5</v>
      </c>
    </row>
    <row r="268" spans="1:8" ht="24.95" customHeight="1" x14ac:dyDescent="0.25">
      <c r="A268" s="152" t="s">
        <v>477</v>
      </c>
      <c r="B268" s="35" t="s">
        <v>67</v>
      </c>
      <c r="C268" s="106">
        <v>11.9</v>
      </c>
      <c r="D268" s="89">
        <v>11.9</v>
      </c>
      <c r="E268" s="89"/>
      <c r="F268" s="89"/>
      <c r="G268" s="90"/>
      <c r="H268" s="14">
        <v>5</v>
      </c>
    </row>
    <row r="269" spans="1:8" ht="24.95" customHeight="1" x14ac:dyDescent="0.25">
      <c r="A269" s="153" t="s">
        <v>478</v>
      </c>
      <c r="B269" s="35" t="s">
        <v>67</v>
      </c>
      <c r="C269" s="106">
        <v>27.07</v>
      </c>
      <c r="D269" s="89">
        <v>27.07</v>
      </c>
      <c r="E269" s="89"/>
      <c r="F269" s="89"/>
      <c r="G269" s="90"/>
      <c r="H269" s="14">
        <v>5</v>
      </c>
    </row>
    <row r="270" spans="1:8" ht="24.95" customHeight="1" x14ac:dyDescent="0.25">
      <c r="A270" s="152" t="s">
        <v>479</v>
      </c>
      <c r="B270" s="35" t="s">
        <v>67</v>
      </c>
      <c r="C270" s="106">
        <v>12.05</v>
      </c>
      <c r="D270" s="89">
        <v>12.05</v>
      </c>
      <c r="E270" s="89"/>
      <c r="F270" s="89"/>
      <c r="G270" s="90"/>
      <c r="H270" s="14">
        <v>5</v>
      </c>
    </row>
    <row r="271" spans="1:8" ht="24.95" customHeight="1" x14ac:dyDescent="0.25">
      <c r="A271" s="152" t="s">
        <v>480</v>
      </c>
      <c r="B271" s="35" t="s">
        <v>67</v>
      </c>
      <c r="C271" s="106">
        <v>10.07</v>
      </c>
      <c r="D271" s="89">
        <v>10.07</v>
      </c>
      <c r="E271" s="89"/>
      <c r="F271" s="89"/>
      <c r="G271" s="90"/>
      <c r="H271" s="14">
        <v>5</v>
      </c>
    </row>
    <row r="272" spans="1:8" ht="24.95" customHeight="1" x14ac:dyDescent="0.25">
      <c r="A272" s="152" t="s">
        <v>481</v>
      </c>
      <c r="B272" s="35" t="s">
        <v>67</v>
      </c>
      <c r="C272" s="106">
        <v>3.37</v>
      </c>
      <c r="D272" s="89">
        <v>3.37</v>
      </c>
      <c r="E272" s="89"/>
      <c r="F272" s="89"/>
      <c r="G272" s="90"/>
      <c r="H272" s="14">
        <v>5</v>
      </c>
    </row>
    <row r="273" spans="1:8" ht="24.95" customHeight="1" x14ac:dyDescent="0.25">
      <c r="A273" s="152" t="s">
        <v>482</v>
      </c>
      <c r="B273" s="35" t="s">
        <v>67</v>
      </c>
      <c r="C273" s="106">
        <v>3.45</v>
      </c>
      <c r="D273" s="89">
        <v>3.45</v>
      </c>
      <c r="E273" s="89"/>
      <c r="F273" s="89"/>
      <c r="G273" s="90"/>
      <c r="H273" s="14">
        <v>5</v>
      </c>
    </row>
    <row r="274" spans="1:8" ht="24.95" customHeight="1" x14ac:dyDescent="0.25">
      <c r="A274" s="34" t="s">
        <v>483</v>
      </c>
      <c r="B274" s="35" t="s">
        <v>67</v>
      </c>
      <c r="C274" s="106">
        <v>63.5</v>
      </c>
      <c r="D274" s="89">
        <v>63.5</v>
      </c>
      <c r="E274" s="89"/>
      <c r="F274" s="89"/>
      <c r="G274" s="90"/>
      <c r="H274" s="14">
        <v>5</v>
      </c>
    </row>
    <row r="275" spans="1:8" ht="24.95" customHeight="1" x14ac:dyDescent="0.25">
      <c r="A275" s="152" t="s">
        <v>484</v>
      </c>
      <c r="B275" s="35" t="s">
        <v>67</v>
      </c>
      <c r="C275" s="106">
        <v>13.6</v>
      </c>
      <c r="D275" s="89">
        <v>13.6</v>
      </c>
      <c r="E275" s="89"/>
      <c r="F275" s="89"/>
      <c r="G275" s="90"/>
      <c r="H275" s="14">
        <v>5</v>
      </c>
    </row>
    <row r="276" spans="1:8" ht="24.95" customHeight="1" x14ac:dyDescent="0.25">
      <c r="A276" s="152" t="s">
        <v>485</v>
      </c>
      <c r="B276" s="35" t="s">
        <v>67</v>
      </c>
      <c r="C276" s="106">
        <v>12.8</v>
      </c>
      <c r="D276" s="89">
        <v>12.8</v>
      </c>
      <c r="E276" s="89"/>
      <c r="F276" s="89"/>
      <c r="G276" s="90"/>
      <c r="H276" s="14">
        <v>5</v>
      </c>
    </row>
    <row r="277" spans="1:8" ht="24.95" customHeight="1" x14ac:dyDescent="0.25">
      <c r="A277" s="152" t="s">
        <v>486</v>
      </c>
      <c r="B277" s="35" t="s">
        <v>67</v>
      </c>
      <c r="C277" s="106">
        <v>13.5</v>
      </c>
      <c r="D277" s="89">
        <v>13.5</v>
      </c>
      <c r="E277" s="89"/>
      <c r="F277" s="89"/>
      <c r="G277" s="90"/>
      <c r="H277" s="14">
        <v>5</v>
      </c>
    </row>
    <row r="278" spans="1:8" ht="24.95" customHeight="1" x14ac:dyDescent="0.25">
      <c r="A278" s="152" t="s">
        <v>487</v>
      </c>
      <c r="B278" s="35" t="s">
        <v>67</v>
      </c>
      <c r="C278" s="106">
        <v>14.2</v>
      </c>
      <c r="D278" s="89">
        <v>14.2</v>
      </c>
      <c r="E278" s="89"/>
      <c r="F278" s="89"/>
      <c r="G278" s="90"/>
      <c r="H278" s="14">
        <v>5</v>
      </c>
    </row>
    <row r="279" spans="1:8" ht="24.95" customHeight="1" x14ac:dyDescent="0.25">
      <c r="A279" s="152" t="s">
        <v>488</v>
      </c>
      <c r="B279" s="35" t="s">
        <v>67</v>
      </c>
      <c r="C279" s="106">
        <v>14.9</v>
      </c>
      <c r="D279" s="89">
        <v>14.9</v>
      </c>
      <c r="E279" s="89"/>
      <c r="F279" s="89"/>
      <c r="G279" s="90"/>
      <c r="H279" s="14">
        <v>5</v>
      </c>
    </row>
    <row r="280" spans="1:8" ht="24.95" customHeight="1" x14ac:dyDescent="0.25">
      <c r="A280" s="152" t="s">
        <v>489</v>
      </c>
      <c r="B280" s="35" t="s">
        <v>67</v>
      </c>
      <c r="C280" s="106">
        <v>23.9</v>
      </c>
      <c r="D280" s="89">
        <v>23.9</v>
      </c>
      <c r="E280" s="89"/>
      <c r="F280" s="89"/>
      <c r="G280" s="90"/>
      <c r="H280" s="14">
        <v>1</v>
      </c>
    </row>
    <row r="281" spans="1:8" ht="24.95" customHeight="1" x14ac:dyDescent="0.25">
      <c r="A281" s="34" t="s">
        <v>141</v>
      </c>
      <c r="B281" s="35" t="s">
        <v>67</v>
      </c>
      <c r="C281" s="106">
        <v>6.94</v>
      </c>
      <c r="D281" s="89">
        <v>6.94</v>
      </c>
      <c r="E281" s="89"/>
      <c r="F281" s="89"/>
      <c r="G281" s="90"/>
      <c r="H281" s="14">
        <v>5</v>
      </c>
    </row>
    <row r="282" spans="1:8" ht="24.95" customHeight="1" x14ac:dyDescent="0.25">
      <c r="A282" s="152" t="s">
        <v>490</v>
      </c>
      <c r="B282" s="35" t="s">
        <v>67</v>
      </c>
      <c r="C282" s="106">
        <v>7.25</v>
      </c>
      <c r="D282" s="89">
        <v>7.25</v>
      </c>
      <c r="E282" s="89"/>
      <c r="F282" s="89"/>
      <c r="G282" s="90"/>
      <c r="H282" s="14">
        <v>5</v>
      </c>
    </row>
    <row r="283" spans="1:8" ht="24.95" customHeight="1" x14ac:dyDescent="0.25">
      <c r="A283" s="152" t="s">
        <v>491</v>
      </c>
      <c r="B283" s="35" t="s">
        <v>67</v>
      </c>
      <c r="C283" s="106">
        <v>5.7729999999999997</v>
      </c>
      <c r="D283" s="89">
        <v>5.7729999999999997</v>
      </c>
      <c r="E283" s="89"/>
      <c r="F283" s="89"/>
      <c r="G283" s="90"/>
      <c r="H283" s="14">
        <v>5</v>
      </c>
    </row>
    <row r="284" spans="1:8" ht="18" x14ac:dyDescent="0.25">
      <c r="A284" s="357" t="s">
        <v>492</v>
      </c>
      <c r="B284" s="357"/>
      <c r="C284" s="357"/>
      <c r="D284" s="357"/>
      <c r="E284" s="357"/>
      <c r="F284" s="357"/>
      <c r="G284" s="357"/>
      <c r="H284" s="357"/>
    </row>
    <row r="285" spans="1:8" ht="24.95" customHeight="1" x14ac:dyDescent="0.25">
      <c r="A285" s="162" t="s">
        <v>493</v>
      </c>
      <c r="B285" s="163" t="s">
        <v>67</v>
      </c>
      <c r="C285" s="164">
        <v>46.06</v>
      </c>
      <c r="D285" s="165">
        <v>46.06</v>
      </c>
      <c r="E285" s="166"/>
      <c r="F285" s="166"/>
      <c r="G285" s="166"/>
      <c r="H285" s="167">
        <v>14</v>
      </c>
    </row>
    <row r="286" spans="1:8" ht="24.95" customHeight="1" x14ac:dyDescent="0.25">
      <c r="A286" s="168" t="s">
        <v>494</v>
      </c>
      <c r="B286" s="169" t="s">
        <v>67</v>
      </c>
      <c r="C286" s="170">
        <v>49.56</v>
      </c>
      <c r="D286" s="171">
        <v>49.56</v>
      </c>
      <c r="E286" s="172"/>
      <c r="F286" s="172"/>
      <c r="G286" s="172"/>
      <c r="H286" s="173">
        <v>3</v>
      </c>
    </row>
    <row r="287" spans="1:8" ht="24.95" customHeight="1" x14ac:dyDescent="0.25">
      <c r="A287" s="174" t="s">
        <v>495</v>
      </c>
      <c r="B287" s="169" t="s">
        <v>496</v>
      </c>
      <c r="C287" s="170">
        <v>29.5</v>
      </c>
      <c r="D287" s="171">
        <v>29.5</v>
      </c>
      <c r="E287" s="172"/>
      <c r="F287" s="172"/>
      <c r="G287" s="172"/>
      <c r="H287" s="173">
        <v>7</v>
      </c>
    </row>
    <row r="288" spans="1:8" ht="24.95" customHeight="1" x14ac:dyDescent="0.25">
      <c r="A288" s="174" t="s">
        <v>497</v>
      </c>
      <c r="B288" s="169" t="s">
        <v>12</v>
      </c>
      <c r="C288" s="170">
        <v>15</v>
      </c>
      <c r="D288" s="171">
        <v>15</v>
      </c>
      <c r="E288" s="172"/>
      <c r="F288" s="172"/>
      <c r="G288" s="172"/>
      <c r="H288" s="173">
        <v>3</v>
      </c>
    </row>
    <row r="289" spans="1:11" ht="24.95" customHeight="1" x14ac:dyDescent="0.25">
      <c r="A289" s="174" t="s">
        <v>498</v>
      </c>
      <c r="B289" s="169" t="s">
        <v>12</v>
      </c>
      <c r="C289" s="170">
        <f>34.9+44+26.1</f>
        <v>105</v>
      </c>
      <c r="D289" s="171">
        <v>105</v>
      </c>
      <c r="E289" s="172"/>
      <c r="F289" s="172"/>
      <c r="G289" s="172"/>
      <c r="H289" s="173">
        <v>14</v>
      </c>
    </row>
    <row r="290" spans="1:11" ht="24.95" customHeight="1" x14ac:dyDescent="0.25">
      <c r="A290" s="175" t="s">
        <v>499</v>
      </c>
      <c r="B290" s="169" t="s">
        <v>12</v>
      </c>
      <c r="C290" s="176">
        <v>292.2</v>
      </c>
      <c r="D290" s="177">
        <v>167.7</v>
      </c>
      <c r="E290" s="178"/>
      <c r="F290" s="178"/>
      <c r="G290" s="178"/>
      <c r="H290" s="179">
        <v>14</v>
      </c>
    </row>
    <row r="291" spans="1:11" ht="24.95" customHeight="1" x14ac:dyDescent="0.25">
      <c r="A291" s="28" t="s">
        <v>500</v>
      </c>
      <c r="B291" s="33" t="s">
        <v>17</v>
      </c>
      <c r="C291" s="30">
        <v>63.3</v>
      </c>
      <c r="D291" s="30">
        <v>63.3</v>
      </c>
      <c r="E291" s="180"/>
      <c r="F291" s="91"/>
      <c r="G291" s="91"/>
      <c r="H291" s="29">
        <v>3</v>
      </c>
    </row>
    <row r="292" spans="1:11" ht="24.95" customHeight="1" x14ac:dyDescent="0.25">
      <c r="A292" s="28" t="s">
        <v>501</v>
      </c>
      <c r="B292" s="33" t="s">
        <v>17</v>
      </c>
      <c r="C292" s="30">
        <v>6.8</v>
      </c>
      <c r="D292" s="30">
        <v>6.8</v>
      </c>
      <c r="E292" s="30"/>
      <c r="F292" s="181"/>
      <c r="G292" s="181"/>
      <c r="H292" s="182">
        <v>5</v>
      </c>
    </row>
    <row r="293" spans="1:11" ht="24.95" customHeight="1" x14ac:dyDescent="0.25">
      <c r="A293" s="184" t="s">
        <v>502</v>
      </c>
      <c r="B293" s="33" t="s">
        <v>503</v>
      </c>
      <c r="C293" s="186">
        <v>19.47</v>
      </c>
      <c r="D293" s="186">
        <v>19.47</v>
      </c>
      <c r="E293" s="186"/>
      <c r="F293" s="187"/>
      <c r="G293" s="187"/>
      <c r="H293" s="188">
        <v>7</v>
      </c>
    </row>
    <row r="294" spans="1:11" ht="24.95" customHeight="1" x14ac:dyDescent="0.25">
      <c r="A294" s="189" t="s">
        <v>504</v>
      </c>
      <c r="B294" s="190" t="s">
        <v>503</v>
      </c>
      <c r="C294" s="192">
        <v>25</v>
      </c>
      <c r="D294" s="192">
        <v>25</v>
      </c>
      <c r="E294" s="192"/>
      <c r="F294" s="193"/>
      <c r="G294" s="193"/>
      <c r="H294" s="194">
        <v>5</v>
      </c>
    </row>
    <row r="295" spans="1:11" s="183" customFormat="1" ht="24.95" customHeight="1" x14ac:dyDescent="0.25">
      <c r="A295" s="358" t="s">
        <v>505</v>
      </c>
      <c r="B295" s="359"/>
      <c r="C295" s="359"/>
      <c r="D295" s="359"/>
      <c r="E295" s="359"/>
      <c r="F295" s="359"/>
      <c r="G295" s="359"/>
      <c r="H295" s="360"/>
    </row>
    <row r="296" spans="1:11" s="183" customFormat="1" ht="24.95" customHeight="1" x14ac:dyDescent="0.25">
      <c r="A296" s="28" t="s">
        <v>506</v>
      </c>
      <c r="B296" s="33" t="s">
        <v>17</v>
      </c>
      <c r="C296" s="180">
        <v>8.98</v>
      </c>
      <c r="D296" s="30"/>
      <c r="E296" s="180">
        <v>8.98</v>
      </c>
      <c r="F296" s="91"/>
      <c r="G296" s="91"/>
      <c r="H296" s="29">
        <v>7</v>
      </c>
    </row>
    <row r="297" spans="1:11" s="183" customFormat="1" ht="24.95" customHeight="1" x14ac:dyDescent="0.25">
      <c r="A297" s="28" t="s">
        <v>255</v>
      </c>
      <c r="B297" s="33" t="s">
        <v>17</v>
      </c>
      <c r="C297" s="180">
        <v>2.84</v>
      </c>
      <c r="D297" s="30"/>
      <c r="E297" s="30">
        <v>2.84</v>
      </c>
      <c r="F297" s="181"/>
      <c r="G297" s="181"/>
      <c r="H297" s="182">
        <v>7</v>
      </c>
    </row>
    <row r="298" spans="1:11" s="183" customFormat="1" ht="24.95" customHeight="1" x14ac:dyDescent="0.25">
      <c r="A298" s="184" t="s">
        <v>507</v>
      </c>
      <c r="B298" s="33" t="s">
        <v>17</v>
      </c>
      <c r="C298" s="185">
        <v>7.67</v>
      </c>
      <c r="D298" s="186"/>
      <c r="E298" s="186">
        <v>7.67</v>
      </c>
      <c r="F298" s="187"/>
      <c r="G298" s="187"/>
      <c r="H298" s="188">
        <v>7</v>
      </c>
    </row>
    <row r="299" spans="1:11" s="183" customFormat="1" ht="24.95" customHeight="1" x14ac:dyDescent="0.25">
      <c r="A299" s="189" t="s">
        <v>457</v>
      </c>
      <c r="B299" s="190" t="s">
        <v>17</v>
      </c>
      <c r="C299" s="191">
        <v>13.3</v>
      </c>
      <c r="D299" s="192">
        <v>13.3</v>
      </c>
      <c r="E299" s="192"/>
      <c r="F299" s="193"/>
      <c r="G299" s="193"/>
      <c r="H299" s="194">
        <v>1</v>
      </c>
      <c r="J299" s="195"/>
      <c r="K299" s="195"/>
    </row>
    <row r="300" spans="1:11" ht="24.95" customHeight="1" x14ac:dyDescent="0.25">
      <c r="A300" s="34" t="s">
        <v>508</v>
      </c>
      <c r="B300" s="35" t="s">
        <v>67</v>
      </c>
      <c r="C300" s="107">
        <f>8.14+2.89</f>
        <v>11.030000000000001</v>
      </c>
      <c r="D300" s="90">
        <f>8.14+2.89</f>
        <v>11.030000000000001</v>
      </c>
      <c r="E300" s="89"/>
      <c r="F300" s="89"/>
      <c r="G300" s="90"/>
      <c r="H300" s="14">
        <v>7</v>
      </c>
    </row>
    <row r="301" spans="1:11" ht="24.95" customHeight="1" x14ac:dyDescent="0.25">
      <c r="A301" s="156" t="s">
        <v>509</v>
      </c>
      <c r="B301" s="35" t="s">
        <v>67</v>
      </c>
      <c r="C301" s="106">
        <v>16.12</v>
      </c>
      <c r="D301" s="89">
        <v>16.12</v>
      </c>
      <c r="E301" s="89"/>
      <c r="F301" s="89"/>
      <c r="G301" s="90"/>
      <c r="H301" s="14">
        <v>7</v>
      </c>
    </row>
    <row r="302" spans="1:11" ht="24.95" customHeight="1" x14ac:dyDescent="0.25">
      <c r="A302" s="34" t="s">
        <v>510</v>
      </c>
      <c r="B302" s="35" t="s">
        <v>67</v>
      </c>
      <c r="C302" s="107">
        <v>10</v>
      </c>
      <c r="D302" s="90">
        <v>10</v>
      </c>
      <c r="E302" s="89"/>
      <c r="F302" s="89"/>
      <c r="G302" s="90"/>
      <c r="H302" s="14">
        <v>7</v>
      </c>
    </row>
    <row r="303" spans="1:11" ht="24.95" customHeight="1" x14ac:dyDescent="0.25">
      <c r="A303" s="34" t="s">
        <v>347</v>
      </c>
      <c r="B303" s="35" t="s">
        <v>67</v>
      </c>
      <c r="C303" s="106">
        <v>20.2</v>
      </c>
      <c r="D303" s="89">
        <v>20.2</v>
      </c>
      <c r="E303" s="89"/>
      <c r="F303" s="89"/>
      <c r="G303" s="90"/>
      <c r="H303" s="14">
        <v>7</v>
      </c>
    </row>
    <row r="304" spans="1:11" ht="24.95" customHeight="1" x14ac:dyDescent="0.25">
      <c r="A304" s="152" t="s">
        <v>511</v>
      </c>
      <c r="B304" s="35" t="s">
        <v>67</v>
      </c>
      <c r="C304" s="106">
        <v>21.35</v>
      </c>
      <c r="D304" s="90"/>
      <c r="E304" s="89"/>
      <c r="F304" s="89">
        <v>21.35</v>
      </c>
      <c r="G304" s="90"/>
      <c r="H304" s="14">
        <v>7</v>
      </c>
    </row>
    <row r="305" spans="1:8" ht="24.95" customHeight="1" x14ac:dyDescent="0.25">
      <c r="A305" s="152" t="s">
        <v>512</v>
      </c>
      <c r="B305" s="35" t="s">
        <v>67</v>
      </c>
      <c r="C305" s="106">
        <v>17.64</v>
      </c>
      <c r="D305" s="90"/>
      <c r="E305" s="89"/>
      <c r="F305" s="89">
        <v>17.64</v>
      </c>
      <c r="G305" s="90"/>
      <c r="H305" s="14">
        <v>7</v>
      </c>
    </row>
    <row r="306" spans="1:8" ht="24.95" customHeight="1" x14ac:dyDescent="0.25">
      <c r="A306" s="152" t="s">
        <v>513</v>
      </c>
      <c r="B306" s="35" t="s">
        <v>67</v>
      </c>
      <c r="C306" s="106">
        <v>19.37</v>
      </c>
      <c r="D306" s="90"/>
      <c r="E306" s="89"/>
      <c r="F306" s="89">
        <v>19.37</v>
      </c>
      <c r="G306" s="90"/>
      <c r="H306" s="14">
        <v>7</v>
      </c>
    </row>
    <row r="307" spans="1:8" ht="24.95" customHeight="1" x14ac:dyDescent="0.25">
      <c r="A307" s="152" t="s">
        <v>514</v>
      </c>
      <c r="B307" s="35" t="s">
        <v>67</v>
      </c>
      <c r="C307" s="107">
        <v>21.74</v>
      </c>
      <c r="D307" s="90"/>
      <c r="E307" s="90"/>
      <c r="F307" s="90">
        <v>21.74</v>
      </c>
      <c r="G307" s="90"/>
      <c r="H307" s="14">
        <v>7</v>
      </c>
    </row>
    <row r="308" spans="1:8" ht="24.95" customHeight="1" x14ac:dyDescent="0.25">
      <c r="A308" s="34" t="s">
        <v>54</v>
      </c>
      <c r="B308" s="35" t="s">
        <v>67</v>
      </c>
      <c r="C308" s="106">
        <v>57.5</v>
      </c>
      <c r="D308" s="89">
        <v>57.5</v>
      </c>
      <c r="E308" s="89"/>
      <c r="F308" s="89"/>
      <c r="G308" s="90"/>
      <c r="H308" s="14">
        <v>7</v>
      </c>
    </row>
    <row r="309" spans="1:8" ht="24.95" customHeight="1" x14ac:dyDescent="0.25">
      <c r="A309" s="34" t="s">
        <v>54</v>
      </c>
      <c r="B309" s="35" t="s">
        <v>67</v>
      </c>
      <c r="C309" s="106">
        <v>41.98</v>
      </c>
      <c r="D309" s="89"/>
      <c r="E309" s="89">
        <v>41.98</v>
      </c>
      <c r="F309" s="89"/>
      <c r="G309" s="90"/>
      <c r="H309" s="14">
        <v>7</v>
      </c>
    </row>
    <row r="310" spans="1:8" ht="24.95" customHeight="1" x14ac:dyDescent="0.25">
      <c r="A310" s="152" t="s">
        <v>515</v>
      </c>
      <c r="B310" s="113" t="s">
        <v>67</v>
      </c>
      <c r="C310" s="106">
        <v>6.1</v>
      </c>
      <c r="D310" s="89">
        <v>6.1</v>
      </c>
      <c r="E310" s="89"/>
      <c r="F310" s="89"/>
      <c r="G310" s="90"/>
      <c r="H310" s="14">
        <v>2</v>
      </c>
    </row>
    <row r="311" spans="1:8" ht="24.95" customHeight="1" x14ac:dyDescent="0.25">
      <c r="A311" s="349" t="s">
        <v>248</v>
      </c>
      <c r="B311" s="350"/>
      <c r="C311" s="21">
        <f>SUM(C3:C310)</f>
        <v>8050.8929999999991</v>
      </c>
      <c r="D311" s="21">
        <f>SUM(D3:D310)</f>
        <v>5107.2929999999988</v>
      </c>
      <c r="E311" s="21">
        <f>SUM(E3:E310)</f>
        <v>1513.9400000000005</v>
      </c>
      <c r="F311" s="21">
        <f>SUM(F3:F310)</f>
        <v>699.74999999999989</v>
      </c>
      <c r="G311" s="21">
        <f>SUM(G3:G310)</f>
        <v>11.3</v>
      </c>
      <c r="H311" s="21"/>
    </row>
    <row r="312" spans="1:8" ht="24.95" customHeight="1" x14ac:dyDescent="0.25"/>
    <row r="313" spans="1:8" ht="24.95" customHeight="1" x14ac:dyDescent="0.25"/>
    <row r="314" spans="1:8" ht="24.95" customHeight="1" x14ac:dyDescent="0.25"/>
    <row r="315" spans="1:8" ht="24.95" customHeight="1" x14ac:dyDescent="0.25"/>
    <row r="316" spans="1:8" ht="24.95" customHeight="1" x14ac:dyDescent="0.25"/>
    <row r="317" spans="1:8" ht="24.95" customHeight="1" x14ac:dyDescent="0.25"/>
    <row r="318" spans="1:8" ht="24.95" customHeight="1" x14ac:dyDescent="0.25"/>
    <row r="319" spans="1:8" ht="24.95" customHeight="1" x14ac:dyDescent="0.25"/>
    <row r="320" spans="1:8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ht="24.95" customHeight="1" x14ac:dyDescent="0.25"/>
    <row r="370" ht="24.95" customHeight="1" x14ac:dyDescent="0.25"/>
    <row r="371" ht="24.95" customHeight="1" x14ac:dyDescent="0.25"/>
    <row r="372" ht="24.95" customHeight="1" x14ac:dyDescent="0.25"/>
    <row r="373" ht="24.95" customHeight="1" x14ac:dyDescent="0.25"/>
    <row r="374" ht="24.95" customHeight="1" x14ac:dyDescent="0.25"/>
    <row r="375" ht="24.95" customHeight="1" x14ac:dyDescent="0.25"/>
    <row r="376" ht="24.95" customHeight="1" x14ac:dyDescent="0.25"/>
    <row r="377" ht="24.95" customHeight="1" x14ac:dyDescent="0.25"/>
    <row r="378" ht="24.95" customHeight="1" x14ac:dyDescent="0.25"/>
    <row r="379" ht="24.95" customHeight="1" x14ac:dyDescent="0.25"/>
    <row r="380" ht="24.95" customHeight="1" x14ac:dyDescent="0.25"/>
    <row r="381" ht="24.95" customHeight="1" x14ac:dyDescent="0.25"/>
    <row r="382" ht="24.95" customHeight="1" x14ac:dyDescent="0.25"/>
    <row r="383" ht="24.95" customHeight="1" x14ac:dyDescent="0.25"/>
    <row r="384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</sheetData>
  <mergeCells count="5">
    <mergeCell ref="A311:B311"/>
    <mergeCell ref="A1:H1"/>
    <mergeCell ref="A2:H2"/>
    <mergeCell ref="A284:H284"/>
    <mergeCell ref="A295:H295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3" orientation="portrait" r:id="rId1"/>
  <headerFooter>
    <oddFooter>&amp;LCCP Bionettoyage 2022&amp;RJuin 21/ J.B</oddFooter>
  </headerFooter>
  <rowBreaks count="9" manualBreakCount="9">
    <brk id="2" max="7" man="1"/>
    <brk id="32" max="7" man="1"/>
    <brk id="96" max="7" man="1"/>
    <brk id="133" max="7" man="1"/>
    <brk id="171" max="7" man="1"/>
    <brk id="195" max="7" man="1"/>
    <brk id="218" max="7" man="1"/>
    <brk id="253" max="7" man="1"/>
    <brk id="29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C3556-D583-436A-B9DB-489B086430C2}">
  <dimension ref="A1:J222"/>
  <sheetViews>
    <sheetView tabSelected="1" topLeftCell="A91" workbookViewId="0">
      <selection activeCell="D117" sqref="D117"/>
    </sheetView>
  </sheetViews>
  <sheetFormatPr baseColWidth="10" defaultColWidth="8.85546875" defaultRowHeight="15" x14ac:dyDescent="0.25"/>
  <cols>
    <col min="1" max="1" width="26.5703125" customWidth="1"/>
    <col min="2" max="2" width="13.85546875" bestFit="1" customWidth="1"/>
    <col min="3" max="3" width="11.28515625" customWidth="1"/>
    <col min="4" max="4" width="10.28515625" customWidth="1"/>
  </cols>
  <sheetData>
    <row r="1" spans="1:10" x14ac:dyDescent="0.25">
      <c r="A1" s="361" t="s">
        <v>516</v>
      </c>
      <c r="B1" s="362"/>
      <c r="C1" s="362"/>
      <c r="D1" s="362"/>
      <c r="E1" s="362"/>
      <c r="F1" s="362"/>
      <c r="G1" s="362"/>
      <c r="H1" s="363"/>
      <c r="I1" s="126"/>
      <c r="J1" s="126"/>
    </row>
    <row r="2" spans="1:10" ht="23.25" x14ac:dyDescent="0.35">
      <c r="A2" s="364"/>
      <c r="B2" s="365"/>
      <c r="C2" s="365"/>
      <c r="D2" s="365"/>
      <c r="E2" s="365"/>
      <c r="F2" s="365"/>
      <c r="G2" s="365"/>
      <c r="H2" s="366"/>
      <c r="I2" s="126"/>
      <c r="J2" s="126"/>
    </row>
    <row r="3" spans="1:10" ht="18" x14ac:dyDescent="0.3">
      <c r="A3" s="367" t="s">
        <v>517</v>
      </c>
      <c r="B3" s="368"/>
      <c r="C3" s="368"/>
      <c r="D3" s="368"/>
      <c r="E3" s="368"/>
      <c r="F3" s="368"/>
      <c r="G3" s="368"/>
      <c r="H3" s="369"/>
      <c r="I3" s="127"/>
      <c r="J3" s="127"/>
    </row>
    <row r="4" spans="1:10" ht="36.75" x14ac:dyDescent="0.25">
      <c r="A4" s="128" t="s">
        <v>2</v>
      </c>
      <c r="B4" s="129" t="s">
        <v>3</v>
      </c>
      <c r="C4" s="130" t="s">
        <v>4</v>
      </c>
      <c r="D4" s="129" t="s">
        <v>5</v>
      </c>
      <c r="E4" s="129" t="s">
        <v>6</v>
      </c>
      <c r="F4" s="129" t="s">
        <v>7</v>
      </c>
      <c r="G4" s="129" t="s">
        <v>8</v>
      </c>
      <c r="H4" s="131" t="s">
        <v>9</v>
      </c>
      <c r="I4" s="132"/>
      <c r="J4" s="132"/>
    </row>
    <row r="5" spans="1:10" x14ac:dyDescent="0.25">
      <c r="A5" s="227" t="s">
        <v>518</v>
      </c>
      <c r="B5" s="220"/>
      <c r="C5" s="228"/>
      <c r="D5" s="229"/>
      <c r="E5" s="221"/>
      <c r="F5" s="221"/>
      <c r="G5" s="221"/>
      <c r="H5" s="230"/>
      <c r="I5" s="132"/>
      <c r="J5" s="132"/>
    </row>
    <row r="6" spans="1:10" x14ac:dyDescent="0.25">
      <c r="A6" s="226" t="s">
        <v>519</v>
      </c>
      <c r="B6" s="224" t="s">
        <v>17</v>
      </c>
      <c r="C6" s="225">
        <v>19.399999999999999</v>
      </c>
      <c r="D6" s="285"/>
      <c r="E6" s="223">
        <v>19.399999999999999</v>
      </c>
      <c r="F6" s="225"/>
      <c r="G6" s="225"/>
      <c r="H6" s="287">
        <v>5</v>
      </c>
      <c r="I6" s="132"/>
      <c r="J6" s="132"/>
    </row>
    <row r="7" spans="1:10" x14ac:dyDescent="0.25">
      <c r="A7" s="226" t="s">
        <v>520</v>
      </c>
      <c r="B7" s="224" t="s">
        <v>17</v>
      </c>
      <c r="C7" s="225">
        <v>12.12</v>
      </c>
      <c r="D7" s="285"/>
      <c r="E7" s="223">
        <v>12.12</v>
      </c>
      <c r="F7" s="225"/>
      <c r="G7" s="225"/>
      <c r="H7" s="287">
        <v>5</v>
      </c>
      <c r="I7" s="132"/>
      <c r="J7" s="132"/>
    </row>
    <row r="8" spans="1:10" x14ac:dyDescent="0.25">
      <c r="A8" s="226" t="s">
        <v>521</v>
      </c>
      <c r="B8" s="224" t="s">
        <v>12</v>
      </c>
      <c r="C8" s="225">
        <v>4.78</v>
      </c>
      <c r="D8" s="285"/>
      <c r="E8" s="223">
        <v>4.78</v>
      </c>
      <c r="F8" s="225"/>
      <c r="G8" s="225"/>
      <c r="H8" s="287">
        <v>5</v>
      </c>
      <c r="I8" s="132"/>
      <c r="J8" s="132"/>
    </row>
    <row r="9" spans="1:10" x14ac:dyDescent="0.25">
      <c r="A9" s="225" t="s">
        <v>522</v>
      </c>
      <c r="B9" s="224" t="s">
        <v>17</v>
      </c>
      <c r="C9" s="225">
        <v>51.53</v>
      </c>
      <c r="D9" s="285">
        <v>51.53</v>
      </c>
      <c r="E9" s="223"/>
      <c r="F9" s="225"/>
      <c r="G9" s="225"/>
      <c r="H9" s="287">
        <v>3</v>
      </c>
      <c r="I9" s="132"/>
      <c r="J9" s="132"/>
    </row>
    <row r="10" spans="1:10" x14ac:dyDescent="0.25">
      <c r="A10" s="225" t="s">
        <v>141</v>
      </c>
      <c r="B10" s="224" t="s">
        <v>17</v>
      </c>
      <c r="C10" s="225">
        <v>20.6</v>
      </c>
      <c r="D10" s="285">
        <v>20.6</v>
      </c>
      <c r="E10" s="223"/>
      <c r="F10" s="225"/>
      <c r="G10" s="225"/>
      <c r="H10" s="287">
        <v>5</v>
      </c>
      <c r="I10" s="132"/>
      <c r="J10" s="132"/>
    </row>
    <row r="11" spans="1:10" x14ac:dyDescent="0.25">
      <c r="A11" s="225" t="s">
        <v>523</v>
      </c>
      <c r="B11" s="224" t="s">
        <v>12</v>
      </c>
      <c r="C11" s="225">
        <v>20</v>
      </c>
      <c r="D11" s="285">
        <v>20</v>
      </c>
      <c r="E11" s="223"/>
      <c r="F11" s="225"/>
      <c r="G11" s="225"/>
      <c r="H11" s="287">
        <v>5</v>
      </c>
      <c r="I11" s="132"/>
      <c r="J11" s="132"/>
    </row>
    <row r="12" spans="1:10" x14ac:dyDescent="0.25">
      <c r="A12" s="267"/>
      <c r="B12" s="268"/>
      <c r="C12" s="269">
        <f>SUM(C6:C11)</f>
        <v>128.43</v>
      </c>
      <c r="D12" s="268">
        <f>SUM(D6:D11)</f>
        <v>92.13</v>
      </c>
      <c r="E12" s="269">
        <f>SUM(E6:E11)</f>
        <v>36.299999999999997</v>
      </c>
      <c r="F12" s="269"/>
      <c r="G12" s="265"/>
      <c r="H12" s="266"/>
      <c r="I12" s="132"/>
      <c r="J12" s="132"/>
    </row>
    <row r="13" spans="1:10" ht="14.45" customHeight="1" x14ac:dyDescent="0.25">
      <c r="A13" s="372" t="s">
        <v>524</v>
      </c>
      <c r="B13" s="373"/>
      <c r="C13" s="373"/>
      <c r="D13" s="373"/>
      <c r="E13" s="373"/>
      <c r="F13" s="373"/>
      <c r="G13" s="373"/>
      <c r="H13" s="374"/>
      <c r="I13" s="132"/>
      <c r="J13" s="132"/>
    </row>
    <row r="14" spans="1:10" x14ac:dyDescent="0.25">
      <c r="A14" s="137" t="s">
        <v>525</v>
      </c>
      <c r="B14" s="138" t="s">
        <v>17</v>
      </c>
      <c r="C14" s="139">
        <v>15.78</v>
      </c>
      <c r="D14" s="140">
        <v>15.78</v>
      </c>
      <c r="E14" s="140" t="s">
        <v>90</v>
      </c>
      <c r="F14" s="139" t="s">
        <v>90</v>
      </c>
      <c r="G14" s="139" t="s">
        <v>90</v>
      </c>
      <c r="H14" s="288">
        <v>1</v>
      </c>
      <c r="I14" s="132"/>
      <c r="J14" s="132"/>
    </row>
    <row r="15" spans="1:10" x14ac:dyDescent="0.25">
      <c r="A15" s="137" t="s">
        <v>286</v>
      </c>
      <c r="B15" s="138" t="s">
        <v>17</v>
      </c>
      <c r="C15" s="139">
        <v>25.5</v>
      </c>
      <c r="D15" s="140">
        <v>25.5</v>
      </c>
      <c r="E15" s="140" t="s">
        <v>90</v>
      </c>
      <c r="F15" s="139" t="s">
        <v>90</v>
      </c>
      <c r="G15" s="139" t="s">
        <v>90</v>
      </c>
      <c r="H15" s="288">
        <v>5</v>
      </c>
      <c r="I15" s="132"/>
      <c r="J15" s="132"/>
    </row>
    <row r="16" spans="1:10" x14ac:dyDescent="0.25">
      <c r="A16" s="137" t="s">
        <v>173</v>
      </c>
      <c r="B16" s="138" t="s">
        <v>17</v>
      </c>
      <c r="C16" s="139">
        <v>14.5</v>
      </c>
      <c r="D16" s="140">
        <v>14.5</v>
      </c>
      <c r="E16" s="140" t="s">
        <v>90</v>
      </c>
      <c r="F16" s="139" t="s">
        <v>90</v>
      </c>
      <c r="G16" s="139" t="s">
        <v>90</v>
      </c>
      <c r="H16" s="288">
        <v>1</v>
      </c>
      <c r="I16" s="132"/>
      <c r="J16" s="132"/>
    </row>
    <row r="17" spans="1:10" x14ac:dyDescent="0.25">
      <c r="A17" s="137" t="s">
        <v>526</v>
      </c>
      <c r="B17" s="138" t="s">
        <v>17</v>
      </c>
      <c r="C17" s="139">
        <v>15.82</v>
      </c>
      <c r="D17" s="140">
        <v>15.82</v>
      </c>
      <c r="E17" s="140" t="s">
        <v>90</v>
      </c>
      <c r="F17" s="139" t="s">
        <v>90</v>
      </c>
      <c r="G17" s="139" t="s">
        <v>90</v>
      </c>
      <c r="H17" s="288">
        <v>1</v>
      </c>
      <c r="I17" s="132"/>
      <c r="J17" s="132"/>
    </row>
    <row r="18" spans="1:10" x14ac:dyDescent="0.25">
      <c r="A18" s="137" t="s">
        <v>527</v>
      </c>
      <c r="B18" s="138" t="s">
        <v>17</v>
      </c>
      <c r="C18" s="139">
        <v>16.04</v>
      </c>
      <c r="D18" s="140">
        <v>16.04</v>
      </c>
      <c r="E18" s="140" t="s">
        <v>90</v>
      </c>
      <c r="F18" s="139" t="s">
        <v>90</v>
      </c>
      <c r="G18" s="139" t="s">
        <v>90</v>
      </c>
      <c r="H18" s="288">
        <v>1</v>
      </c>
      <c r="I18" s="132"/>
      <c r="J18" s="132"/>
    </row>
    <row r="19" spans="1:10" x14ac:dyDescent="0.25">
      <c r="A19" s="137" t="s">
        <v>528</v>
      </c>
      <c r="B19" s="138" t="s">
        <v>17</v>
      </c>
      <c r="C19" s="139">
        <v>15.92</v>
      </c>
      <c r="D19" s="140">
        <v>15.92</v>
      </c>
      <c r="E19" s="140" t="s">
        <v>90</v>
      </c>
      <c r="F19" s="139" t="s">
        <v>90</v>
      </c>
      <c r="G19" s="139" t="s">
        <v>90</v>
      </c>
      <c r="H19" s="288">
        <v>1</v>
      </c>
      <c r="I19" s="132"/>
      <c r="J19" s="132"/>
    </row>
    <row r="20" spans="1:10" x14ac:dyDescent="0.25">
      <c r="A20" s="137" t="s">
        <v>529</v>
      </c>
      <c r="B20" s="138" t="s">
        <v>17</v>
      </c>
      <c r="C20" s="139">
        <v>2.65</v>
      </c>
      <c r="D20" s="198" t="s">
        <v>90</v>
      </c>
      <c r="E20" s="140">
        <v>2.65</v>
      </c>
      <c r="F20" s="139" t="s">
        <v>90</v>
      </c>
      <c r="G20" s="139" t="s">
        <v>90</v>
      </c>
      <c r="H20" s="288">
        <v>5</v>
      </c>
      <c r="I20" s="132"/>
      <c r="J20" s="132"/>
    </row>
    <row r="21" spans="1:10" x14ac:dyDescent="0.25">
      <c r="A21" s="137" t="s">
        <v>530</v>
      </c>
      <c r="B21" s="138" t="s">
        <v>17</v>
      </c>
      <c r="C21" s="139">
        <v>5</v>
      </c>
      <c r="D21" s="198"/>
      <c r="E21" s="140">
        <v>5</v>
      </c>
      <c r="F21" s="139"/>
      <c r="G21" s="139"/>
      <c r="H21" s="288">
        <v>5</v>
      </c>
      <c r="I21" s="132"/>
      <c r="J21" s="132"/>
    </row>
    <row r="22" spans="1:10" x14ac:dyDescent="0.25">
      <c r="A22" s="137" t="s">
        <v>531</v>
      </c>
      <c r="B22" s="138" t="s">
        <v>17</v>
      </c>
      <c r="C22" s="139">
        <v>15.36</v>
      </c>
      <c r="D22" s="140">
        <v>15.36</v>
      </c>
      <c r="E22" s="140" t="s">
        <v>90</v>
      </c>
      <c r="F22" s="139" t="s">
        <v>90</v>
      </c>
      <c r="G22" s="139" t="s">
        <v>90</v>
      </c>
      <c r="H22" s="288">
        <v>7</v>
      </c>
      <c r="I22" s="132"/>
      <c r="J22" s="132"/>
    </row>
    <row r="23" spans="1:10" x14ac:dyDescent="0.25">
      <c r="A23" s="137" t="s">
        <v>531</v>
      </c>
      <c r="B23" s="138" t="s">
        <v>17</v>
      </c>
      <c r="C23" s="139">
        <v>14.93</v>
      </c>
      <c r="D23" s="140">
        <v>14.93</v>
      </c>
      <c r="E23" s="140" t="s">
        <v>90</v>
      </c>
      <c r="F23" s="139" t="s">
        <v>90</v>
      </c>
      <c r="G23" s="139" t="s">
        <v>90</v>
      </c>
      <c r="H23" s="288">
        <v>7</v>
      </c>
      <c r="I23" s="132"/>
      <c r="J23" s="132"/>
    </row>
    <row r="24" spans="1:10" x14ac:dyDescent="0.25">
      <c r="A24" s="137" t="s">
        <v>347</v>
      </c>
      <c r="B24" s="138" t="s">
        <v>17</v>
      </c>
      <c r="C24" s="139">
        <v>16.079999999999998</v>
      </c>
      <c r="D24" s="140">
        <v>16.079999999999998</v>
      </c>
      <c r="E24" s="140" t="s">
        <v>90</v>
      </c>
      <c r="F24" s="139" t="s">
        <v>90</v>
      </c>
      <c r="G24" s="139" t="s">
        <v>90</v>
      </c>
      <c r="H24" s="288">
        <v>5</v>
      </c>
      <c r="I24" s="132"/>
      <c r="J24" s="132"/>
    </row>
    <row r="25" spans="1:10" x14ac:dyDescent="0.25">
      <c r="A25" s="222" t="s">
        <v>532</v>
      </c>
      <c r="B25" s="218"/>
      <c r="C25" s="219"/>
      <c r="D25" s="219"/>
      <c r="E25" s="219"/>
      <c r="F25" s="219"/>
      <c r="G25" s="219"/>
      <c r="H25" s="289"/>
      <c r="I25" s="132"/>
      <c r="J25" s="132"/>
    </row>
    <row r="26" spans="1:10" ht="15.75" x14ac:dyDescent="0.25">
      <c r="A26" s="141" t="s">
        <v>533</v>
      </c>
      <c r="B26" s="138" t="s">
        <v>17</v>
      </c>
      <c r="C26" s="139">
        <v>70.98</v>
      </c>
      <c r="D26" s="140">
        <v>70.98</v>
      </c>
      <c r="E26" s="140" t="s">
        <v>90</v>
      </c>
      <c r="F26" s="139" t="s">
        <v>90</v>
      </c>
      <c r="G26" s="139" t="s">
        <v>90</v>
      </c>
      <c r="H26" s="288">
        <v>7</v>
      </c>
      <c r="I26" s="132"/>
      <c r="J26" s="132"/>
    </row>
    <row r="27" spans="1:10" ht="15.75" x14ac:dyDescent="0.25">
      <c r="A27" s="141" t="s">
        <v>534</v>
      </c>
      <c r="B27" s="138" t="s">
        <v>17</v>
      </c>
      <c r="C27" s="139">
        <v>34.22</v>
      </c>
      <c r="D27" s="140">
        <v>34.22</v>
      </c>
      <c r="E27" s="140" t="s">
        <v>90</v>
      </c>
      <c r="F27" s="139" t="s">
        <v>90</v>
      </c>
      <c r="G27" s="139" t="s">
        <v>90</v>
      </c>
      <c r="H27" s="288">
        <v>5</v>
      </c>
      <c r="I27" s="132"/>
      <c r="J27" s="132"/>
    </row>
    <row r="28" spans="1:10" ht="15.75" x14ac:dyDescent="0.25">
      <c r="A28" s="141" t="s">
        <v>535</v>
      </c>
      <c r="B28" s="138" t="s">
        <v>17</v>
      </c>
      <c r="C28" s="139">
        <v>16.91</v>
      </c>
      <c r="D28" s="140">
        <v>16.91</v>
      </c>
      <c r="E28" s="140" t="s">
        <v>90</v>
      </c>
      <c r="F28" s="139" t="s">
        <v>90</v>
      </c>
      <c r="G28" s="139" t="s">
        <v>90</v>
      </c>
      <c r="H28" s="288">
        <v>2</v>
      </c>
      <c r="I28" s="132"/>
      <c r="J28" s="132"/>
    </row>
    <row r="29" spans="1:10" ht="15.75" x14ac:dyDescent="0.25">
      <c r="A29" s="141" t="s">
        <v>536</v>
      </c>
      <c r="B29" s="138" t="s">
        <v>17</v>
      </c>
      <c r="C29" s="139">
        <v>22.62</v>
      </c>
      <c r="D29" s="140">
        <v>22.62</v>
      </c>
      <c r="E29" s="140" t="s">
        <v>90</v>
      </c>
      <c r="F29" s="139" t="s">
        <v>90</v>
      </c>
      <c r="G29" s="139" t="s">
        <v>90</v>
      </c>
      <c r="H29" s="288">
        <v>1</v>
      </c>
      <c r="I29" s="132"/>
      <c r="J29" s="132"/>
    </row>
    <row r="30" spans="1:10" ht="15.75" x14ac:dyDescent="0.25">
      <c r="A30" s="141" t="s">
        <v>14</v>
      </c>
      <c r="B30" s="138" t="s">
        <v>17</v>
      </c>
      <c r="C30" s="139">
        <v>16.600000000000001</v>
      </c>
      <c r="D30" s="198" t="s">
        <v>90</v>
      </c>
      <c r="E30" s="140">
        <v>16.600000000000001</v>
      </c>
      <c r="F30" s="139" t="s">
        <v>90</v>
      </c>
      <c r="G30" s="139" t="s">
        <v>90</v>
      </c>
      <c r="H30" s="288">
        <v>7</v>
      </c>
      <c r="I30" s="132"/>
      <c r="J30" s="132"/>
    </row>
    <row r="31" spans="1:10" ht="15.75" x14ac:dyDescent="0.25">
      <c r="A31" s="141" t="s">
        <v>537</v>
      </c>
      <c r="B31" s="138" t="s">
        <v>17</v>
      </c>
      <c r="C31" s="139">
        <v>11.94</v>
      </c>
      <c r="D31" s="140">
        <v>11.94</v>
      </c>
      <c r="E31" s="140" t="s">
        <v>90</v>
      </c>
      <c r="F31" s="139" t="s">
        <v>90</v>
      </c>
      <c r="G31" s="139" t="s">
        <v>90</v>
      </c>
      <c r="H31" s="288">
        <v>7</v>
      </c>
      <c r="I31" s="132"/>
      <c r="J31" s="132"/>
    </row>
    <row r="32" spans="1:10" ht="15.75" x14ac:dyDescent="0.25">
      <c r="A32" s="141" t="s">
        <v>538</v>
      </c>
      <c r="B32" s="138" t="s">
        <v>17</v>
      </c>
      <c r="C32" s="139">
        <v>34.409999999999997</v>
      </c>
      <c r="D32" s="198" t="s">
        <v>90</v>
      </c>
      <c r="E32" s="140">
        <v>34.409999999999997</v>
      </c>
      <c r="F32" s="139" t="s">
        <v>90</v>
      </c>
      <c r="G32" s="139" t="s">
        <v>90</v>
      </c>
      <c r="H32" s="288">
        <v>5</v>
      </c>
      <c r="I32" s="132"/>
      <c r="J32" s="132"/>
    </row>
    <row r="33" spans="1:10" ht="15.75" x14ac:dyDescent="0.25">
      <c r="A33" s="141" t="s">
        <v>539</v>
      </c>
      <c r="B33" s="138" t="s">
        <v>17</v>
      </c>
      <c r="C33" s="139">
        <v>5.76</v>
      </c>
      <c r="D33" s="140">
        <v>5.76</v>
      </c>
      <c r="E33" s="140" t="s">
        <v>90</v>
      </c>
      <c r="F33" s="139" t="s">
        <v>90</v>
      </c>
      <c r="G33" s="139" t="s">
        <v>90</v>
      </c>
      <c r="H33" s="288">
        <v>1</v>
      </c>
      <c r="I33" s="132"/>
      <c r="J33" s="132"/>
    </row>
    <row r="34" spans="1:10" ht="15.75" x14ac:dyDescent="0.25">
      <c r="A34" s="141" t="s">
        <v>540</v>
      </c>
      <c r="B34" s="138" t="s">
        <v>17</v>
      </c>
      <c r="C34" s="139">
        <v>14.14</v>
      </c>
      <c r="D34" s="140">
        <v>14.14</v>
      </c>
      <c r="E34" s="140" t="s">
        <v>90</v>
      </c>
      <c r="F34" s="139" t="s">
        <v>90</v>
      </c>
      <c r="G34" s="139" t="s">
        <v>90</v>
      </c>
      <c r="H34" s="288">
        <v>7</v>
      </c>
      <c r="I34" s="132"/>
      <c r="J34" s="132"/>
    </row>
    <row r="35" spans="1:10" ht="15.75" x14ac:dyDescent="0.25">
      <c r="A35" s="141" t="s">
        <v>541</v>
      </c>
      <c r="B35" s="138" t="s">
        <v>17</v>
      </c>
      <c r="C35" s="139">
        <v>1.57</v>
      </c>
      <c r="D35" s="140">
        <v>1.57</v>
      </c>
      <c r="E35" s="140" t="s">
        <v>90</v>
      </c>
      <c r="F35" s="139" t="s">
        <v>90</v>
      </c>
      <c r="G35" s="139" t="s">
        <v>90</v>
      </c>
      <c r="H35" s="288">
        <v>7</v>
      </c>
      <c r="I35" s="132"/>
      <c r="J35" s="132"/>
    </row>
    <row r="36" spans="1:10" ht="15.75" x14ac:dyDescent="0.25">
      <c r="A36" s="141" t="s">
        <v>541</v>
      </c>
      <c r="B36" s="138" t="s">
        <v>17</v>
      </c>
      <c r="C36" s="139">
        <v>1.57</v>
      </c>
      <c r="D36" s="140">
        <v>1.57</v>
      </c>
      <c r="E36" s="140" t="s">
        <v>90</v>
      </c>
      <c r="F36" s="139" t="s">
        <v>90</v>
      </c>
      <c r="G36" s="139" t="s">
        <v>90</v>
      </c>
      <c r="H36" s="288">
        <v>7</v>
      </c>
      <c r="I36" s="132"/>
      <c r="J36" s="132"/>
    </row>
    <row r="37" spans="1:10" ht="15.75" x14ac:dyDescent="0.25">
      <c r="A37" s="141" t="s">
        <v>542</v>
      </c>
      <c r="B37" s="138" t="s">
        <v>17</v>
      </c>
      <c r="C37" s="139">
        <v>1.74</v>
      </c>
      <c r="D37" s="140" t="s">
        <v>90</v>
      </c>
      <c r="E37" s="140">
        <v>1.74</v>
      </c>
      <c r="F37" s="139" t="s">
        <v>90</v>
      </c>
      <c r="G37" s="139" t="s">
        <v>90</v>
      </c>
      <c r="H37" s="288">
        <v>14</v>
      </c>
      <c r="I37" s="132"/>
      <c r="J37" s="132"/>
    </row>
    <row r="38" spans="1:10" ht="15.75" x14ac:dyDescent="0.25">
      <c r="A38" s="141" t="s">
        <v>543</v>
      </c>
      <c r="B38" s="138" t="s">
        <v>17</v>
      </c>
      <c r="C38" s="139">
        <v>35.99</v>
      </c>
      <c r="D38" s="140" t="s">
        <v>90</v>
      </c>
      <c r="E38" s="140">
        <v>35.99</v>
      </c>
      <c r="F38" s="139" t="s">
        <v>90</v>
      </c>
      <c r="G38" s="139" t="s">
        <v>90</v>
      </c>
      <c r="H38" s="288">
        <v>7</v>
      </c>
      <c r="I38" s="132"/>
      <c r="J38" s="132"/>
    </row>
    <row r="39" spans="1:10" ht="15.75" x14ac:dyDescent="0.25">
      <c r="A39" s="141" t="s">
        <v>542</v>
      </c>
      <c r="B39" s="138" t="s">
        <v>17</v>
      </c>
      <c r="C39" s="139">
        <v>1.5</v>
      </c>
      <c r="D39" s="140" t="s">
        <v>90</v>
      </c>
      <c r="E39" s="140">
        <v>1.5</v>
      </c>
      <c r="F39" s="139" t="s">
        <v>90</v>
      </c>
      <c r="G39" s="139" t="s">
        <v>90</v>
      </c>
      <c r="H39" s="288">
        <v>14</v>
      </c>
      <c r="I39" s="132"/>
      <c r="J39" s="132"/>
    </row>
    <row r="40" spans="1:10" ht="15.75" x14ac:dyDescent="0.25">
      <c r="A40" s="141" t="s">
        <v>544</v>
      </c>
      <c r="B40" s="138" t="s">
        <v>17</v>
      </c>
      <c r="C40" s="139">
        <v>3.15</v>
      </c>
      <c r="D40" s="140" t="s">
        <v>90</v>
      </c>
      <c r="E40" s="140">
        <v>3.15</v>
      </c>
      <c r="F40" s="139" t="s">
        <v>90</v>
      </c>
      <c r="G40" s="139" t="s">
        <v>90</v>
      </c>
      <c r="H40" s="288">
        <v>14</v>
      </c>
      <c r="I40" s="132"/>
      <c r="J40" s="132"/>
    </row>
    <row r="41" spans="1:10" ht="15.75" x14ac:dyDescent="0.25">
      <c r="A41" s="141" t="s">
        <v>545</v>
      </c>
      <c r="B41" s="138" t="s">
        <v>17</v>
      </c>
      <c r="C41" s="139">
        <v>31.07</v>
      </c>
      <c r="D41" s="140">
        <v>31.07</v>
      </c>
      <c r="E41" s="140"/>
      <c r="F41" s="139"/>
      <c r="G41" s="139"/>
      <c r="H41" s="288">
        <v>7</v>
      </c>
      <c r="I41" s="132"/>
      <c r="J41" s="132"/>
    </row>
    <row r="42" spans="1:10" ht="15.75" x14ac:dyDescent="0.25">
      <c r="A42" s="141" t="s">
        <v>546</v>
      </c>
      <c r="B42" s="138" t="s">
        <v>17</v>
      </c>
      <c r="C42" s="139">
        <v>40.700000000000003</v>
      </c>
      <c r="D42" s="140" t="s">
        <v>90</v>
      </c>
      <c r="E42" s="140">
        <v>40.700000000000003</v>
      </c>
      <c r="F42" s="139" t="s">
        <v>90</v>
      </c>
      <c r="G42" s="139" t="s">
        <v>90</v>
      </c>
      <c r="H42" s="288">
        <v>7</v>
      </c>
      <c r="I42" s="132"/>
      <c r="J42" s="132"/>
    </row>
    <row r="43" spans="1:10" ht="15.75" x14ac:dyDescent="0.25">
      <c r="A43" s="141" t="s">
        <v>542</v>
      </c>
      <c r="B43" s="138" t="s">
        <v>17</v>
      </c>
      <c r="C43" s="139">
        <v>1.78</v>
      </c>
      <c r="D43" s="140" t="s">
        <v>90</v>
      </c>
      <c r="E43" s="140">
        <v>1.78</v>
      </c>
      <c r="F43" s="139" t="s">
        <v>90</v>
      </c>
      <c r="G43" s="139" t="s">
        <v>90</v>
      </c>
      <c r="H43" s="288">
        <v>14</v>
      </c>
      <c r="I43" s="132"/>
      <c r="J43" s="132"/>
    </row>
    <row r="44" spans="1:10" ht="15.75" x14ac:dyDescent="0.25">
      <c r="A44" s="141" t="s">
        <v>547</v>
      </c>
      <c r="B44" s="138" t="s">
        <v>17</v>
      </c>
      <c r="C44" s="139">
        <v>4.34</v>
      </c>
      <c r="D44" s="140">
        <v>4.34</v>
      </c>
      <c r="E44" s="140" t="s">
        <v>90</v>
      </c>
      <c r="F44" s="139" t="s">
        <v>90</v>
      </c>
      <c r="G44" s="139" t="s">
        <v>90</v>
      </c>
      <c r="H44" s="288">
        <v>1</v>
      </c>
      <c r="I44" s="132"/>
      <c r="J44" s="132"/>
    </row>
    <row r="45" spans="1:10" ht="15.75" x14ac:dyDescent="0.25">
      <c r="A45" s="141" t="s">
        <v>548</v>
      </c>
      <c r="B45" s="138" t="s">
        <v>17</v>
      </c>
      <c r="C45" s="139">
        <v>57.75</v>
      </c>
      <c r="D45" s="140">
        <v>57.75</v>
      </c>
      <c r="E45" s="140" t="s">
        <v>90</v>
      </c>
      <c r="F45" s="139" t="s">
        <v>90</v>
      </c>
      <c r="G45" s="139" t="s">
        <v>90</v>
      </c>
      <c r="H45" s="288">
        <v>7</v>
      </c>
      <c r="I45" s="132"/>
      <c r="J45" s="132"/>
    </row>
    <row r="46" spans="1:10" ht="15.75" x14ac:dyDescent="0.25">
      <c r="A46" s="141" t="s">
        <v>549</v>
      </c>
      <c r="B46" s="138" t="s">
        <v>17</v>
      </c>
      <c r="C46" s="139">
        <v>1.91</v>
      </c>
      <c r="D46" s="140">
        <v>1.91</v>
      </c>
      <c r="E46" s="140" t="s">
        <v>90</v>
      </c>
      <c r="F46" s="139" t="s">
        <v>90</v>
      </c>
      <c r="G46" s="139" t="s">
        <v>90</v>
      </c>
      <c r="H46" s="288">
        <v>7</v>
      </c>
      <c r="I46" s="132"/>
      <c r="J46" s="132"/>
    </row>
    <row r="47" spans="1:10" ht="15.75" x14ac:dyDescent="0.25">
      <c r="A47" s="141" t="s">
        <v>549</v>
      </c>
      <c r="B47" s="138" t="s">
        <v>17</v>
      </c>
      <c r="C47" s="139">
        <v>1.84</v>
      </c>
      <c r="D47" s="140">
        <v>1.84</v>
      </c>
      <c r="E47" s="140" t="s">
        <v>90</v>
      </c>
      <c r="F47" s="139" t="s">
        <v>90</v>
      </c>
      <c r="G47" s="139" t="s">
        <v>90</v>
      </c>
      <c r="H47" s="288">
        <v>7</v>
      </c>
      <c r="I47" s="132"/>
      <c r="J47" s="132"/>
    </row>
    <row r="48" spans="1:10" ht="15.75" x14ac:dyDescent="0.25">
      <c r="A48" s="141" t="s">
        <v>550</v>
      </c>
      <c r="B48" s="138" t="s">
        <v>17</v>
      </c>
      <c r="C48" s="139">
        <v>4.32</v>
      </c>
      <c r="D48" s="140">
        <v>4.32</v>
      </c>
      <c r="E48" s="140" t="s">
        <v>90</v>
      </c>
      <c r="F48" s="139" t="s">
        <v>90</v>
      </c>
      <c r="G48" s="139" t="s">
        <v>90</v>
      </c>
      <c r="H48" s="288">
        <v>7</v>
      </c>
      <c r="I48" s="132"/>
      <c r="J48" s="132"/>
    </row>
    <row r="49" spans="1:10" ht="15.75" x14ac:dyDescent="0.25">
      <c r="A49" s="141" t="s">
        <v>542</v>
      </c>
      <c r="B49" s="138" t="s">
        <v>17</v>
      </c>
      <c r="C49" s="139">
        <v>2.56</v>
      </c>
      <c r="D49" s="198" t="s">
        <v>90</v>
      </c>
      <c r="E49" s="140">
        <v>2.56</v>
      </c>
      <c r="F49" s="139" t="s">
        <v>90</v>
      </c>
      <c r="G49" s="139" t="s">
        <v>90</v>
      </c>
      <c r="H49" s="288">
        <v>14</v>
      </c>
      <c r="I49" s="132"/>
      <c r="J49" s="132"/>
    </row>
    <row r="50" spans="1:10" ht="15.75" x14ac:dyDescent="0.25">
      <c r="A50" s="141" t="s">
        <v>542</v>
      </c>
      <c r="B50" s="138" t="s">
        <v>17</v>
      </c>
      <c r="C50" s="139">
        <v>2.8</v>
      </c>
      <c r="D50" s="198" t="s">
        <v>90</v>
      </c>
      <c r="E50" s="140">
        <v>2.8</v>
      </c>
      <c r="F50" s="139" t="s">
        <v>90</v>
      </c>
      <c r="G50" s="139" t="s">
        <v>90</v>
      </c>
      <c r="H50" s="288">
        <v>14</v>
      </c>
      <c r="I50" s="132"/>
      <c r="J50" s="132"/>
    </row>
    <row r="51" spans="1:10" ht="15.75" x14ac:dyDescent="0.25">
      <c r="A51" s="271"/>
      <c r="B51" s="272"/>
      <c r="C51" s="274">
        <f>SUM(C14:C50)</f>
        <v>579.74999999999989</v>
      </c>
      <c r="D51" s="275">
        <f>SUM(D14:D50)</f>
        <v>430.86999999999995</v>
      </c>
      <c r="E51" s="274">
        <f>SUM(E14:E50)</f>
        <v>148.88000000000002</v>
      </c>
      <c r="F51" s="273"/>
      <c r="G51" s="273"/>
      <c r="H51" s="288"/>
      <c r="I51" s="132"/>
      <c r="J51" s="132"/>
    </row>
    <row r="52" spans="1:10" ht="15.75" x14ac:dyDescent="0.25">
      <c r="A52" s="375" t="s">
        <v>551</v>
      </c>
      <c r="B52" s="376"/>
      <c r="C52" s="376"/>
      <c r="D52" s="376"/>
      <c r="E52" s="376"/>
      <c r="F52" s="376"/>
      <c r="G52" s="376"/>
      <c r="H52" s="377"/>
      <c r="I52" s="132"/>
      <c r="J52" s="132"/>
    </row>
    <row r="53" spans="1:10" ht="15.75" x14ac:dyDescent="0.25">
      <c r="A53" s="141" t="s">
        <v>550</v>
      </c>
      <c r="B53" s="138" t="s">
        <v>17</v>
      </c>
      <c r="C53" s="139">
        <v>4.91</v>
      </c>
      <c r="D53" s="140">
        <v>4.91</v>
      </c>
      <c r="E53" s="140" t="s">
        <v>90</v>
      </c>
      <c r="F53" s="139" t="s">
        <v>90</v>
      </c>
      <c r="G53" s="139" t="s">
        <v>90</v>
      </c>
      <c r="H53" s="288">
        <v>7</v>
      </c>
      <c r="I53" s="132"/>
      <c r="J53" s="132"/>
    </row>
    <row r="54" spans="1:10" ht="15.75" x14ac:dyDescent="0.25">
      <c r="A54" s="141" t="s">
        <v>550</v>
      </c>
      <c r="B54" s="138" t="s">
        <v>17</v>
      </c>
      <c r="C54" s="139">
        <v>5.79</v>
      </c>
      <c r="D54" s="140">
        <v>5.79</v>
      </c>
      <c r="E54" s="140" t="s">
        <v>90</v>
      </c>
      <c r="F54" s="139" t="s">
        <v>90</v>
      </c>
      <c r="G54" s="139" t="s">
        <v>90</v>
      </c>
      <c r="H54" s="288">
        <v>7</v>
      </c>
      <c r="I54" s="132"/>
      <c r="J54" s="132"/>
    </row>
    <row r="55" spans="1:10" ht="15.75" x14ac:dyDescent="0.25">
      <c r="A55" s="141" t="s">
        <v>542</v>
      </c>
      <c r="B55" s="138" t="s">
        <v>17</v>
      </c>
      <c r="C55" s="139">
        <v>2.16</v>
      </c>
      <c r="D55" s="198" t="s">
        <v>90</v>
      </c>
      <c r="E55" s="140">
        <v>2.16</v>
      </c>
      <c r="F55" s="139" t="s">
        <v>90</v>
      </c>
      <c r="G55" s="139" t="s">
        <v>90</v>
      </c>
      <c r="H55" s="288">
        <v>10</v>
      </c>
      <c r="I55" s="132"/>
      <c r="J55" s="132"/>
    </row>
    <row r="56" spans="1:10" ht="15.75" x14ac:dyDescent="0.25">
      <c r="A56" s="141" t="s">
        <v>549</v>
      </c>
      <c r="B56" s="138" t="s">
        <v>17</v>
      </c>
      <c r="C56" s="139">
        <v>2.23</v>
      </c>
      <c r="D56" s="140">
        <v>2.23</v>
      </c>
      <c r="E56" s="140" t="s">
        <v>90</v>
      </c>
      <c r="F56" s="139" t="s">
        <v>90</v>
      </c>
      <c r="G56" s="139" t="s">
        <v>90</v>
      </c>
      <c r="H56" s="288">
        <v>5</v>
      </c>
      <c r="I56" s="132"/>
      <c r="J56" s="132"/>
    </row>
    <row r="57" spans="1:10" ht="15.75" x14ac:dyDescent="0.25">
      <c r="A57" s="141" t="s">
        <v>552</v>
      </c>
      <c r="B57" s="138" t="s">
        <v>17</v>
      </c>
      <c r="C57" s="139">
        <v>17.739999999999998</v>
      </c>
      <c r="D57" s="198" t="s">
        <v>90</v>
      </c>
      <c r="E57" s="140">
        <v>17.739999999999998</v>
      </c>
      <c r="F57" s="139" t="s">
        <v>90</v>
      </c>
      <c r="G57" s="139" t="s">
        <v>90</v>
      </c>
      <c r="H57" s="288">
        <v>5</v>
      </c>
      <c r="I57" s="132"/>
      <c r="J57" s="132"/>
    </row>
    <row r="58" spans="1:10" ht="15.75" x14ac:dyDescent="0.25">
      <c r="A58" s="141" t="s">
        <v>553</v>
      </c>
      <c r="B58" s="138" t="s">
        <v>17</v>
      </c>
      <c r="C58" s="139">
        <v>17.16</v>
      </c>
      <c r="D58" s="198" t="s">
        <v>90</v>
      </c>
      <c r="E58" s="140">
        <v>17.16</v>
      </c>
      <c r="F58" s="139" t="s">
        <v>90</v>
      </c>
      <c r="G58" s="139" t="s">
        <v>90</v>
      </c>
      <c r="H58" s="288">
        <v>7</v>
      </c>
      <c r="I58" s="132"/>
      <c r="J58" s="132"/>
    </row>
    <row r="59" spans="1:10" ht="15.75" x14ac:dyDescent="0.25">
      <c r="A59" s="141" t="s">
        <v>554</v>
      </c>
      <c r="B59" s="138" t="s">
        <v>17</v>
      </c>
      <c r="C59" s="139">
        <v>15.84</v>
      </c>
      <c r="D59" s="198" t="s">
        <v>90</v>
      </c>
      <c r="E59" s="140">
        <v>15.84</v>
      </c>
      <c r="F59" s="139" t="s">
        <v>90</v>
      </c>
      <c r="G59" s="139" t="s">
        <v>90</v>
      </c>
      <c r="H59" s="288">
        <v>5</v>
      </c>
      <c r="I59" s="132"/>
      <c r="J59" s="132"/>
    </row>
    <row r="60" spans="1:10" ht="15.75" x14ac:dyDescent="0.25">
      <c r="A60" s="141" t="s">
        <v>549</v>
      </c>
      <c r="B60" s="138" t="s">
        <v>17</v>
      </c>
      <c r="C60" s="139">
        <v>2.69</v>
      </c>
      <c r="D60" s="140">
        <v>2.69</v>
      </c>
      <c r="E60" s="140" t="s">
        <v>90</v>
      </c>
      <c r="F60" s="140" t="s">
        <v>90</v>
      </c>
      <c r="G60" s="140" t="s">
        <v>90</v>
      </c>
      <c r="H60" s="288">
        <v>7</v>
      </c>
      <c r="I60" s="132"/>
      <c r="J60" s="132"/>
    </row>
    <row r="61" spans="1:10" ht="15.75" x14ac:dyDescent="0.25">
      <c r="A61" s="141" t="s">
        <v>549</v>
      </c>
      <c r="B61" s="138" t="s">
        <v>17</v>
      </c>
      <c r="C61" s="139">
        <v>1.83</v>
      </c>
      <c r="D61" s="140">
        <v>1.83</v>
      </c>
      <c r="E61" s="140" t="s">
        <v>90</v>
      </c>
      <c r="F61" s="140" t="s">
        <v>90</v>
      </c>
      <c r="G61" s="140" t="s">
        <v>90</v>
      </c>
      <c r="H61" s="288">
        <v>7</v>
      </c>
      <c r="I61" s="132"/>
      <c r="J61" s="132"/>
    </row>
    <row r="62" spans="1:10" x14ac:dyDescent="0.25">
      <c r="A62" s="137" t="s">
        <v>542</v>
      </c>
      <c r="B62" s="138" t="s">
        <v>17</v>
      </c>
      <c r="C62" s="139">
        <v>3.56</v>
      </c>
      <c r="D62" s="198" t="s">
        <v>90</v>
      </c>
      <c r="E62" s="140">
        <v>3.56</v>
      </c>
      <c r="F62" s="140" t="s">
        <v>90</v>
      </c>
      <c r="G62" s="140" t="s">
        <v>90</v>
      </c>
      <c r="H62" s="288">
        <v>14</v>
      </c>
      <c r="I62" s="132"/>
      <c r="J62" s="132"/>
    </row>
    <row r="63" spans="1:10" x14ac:dyDescent="0.25">
      <c r="A63" s="137" t="s">
        <v>555</v>
      </c>
      <c r="B63" s="138" t="s">
        <v>17</v>
      </c>
      <c r="C63" s="139">
        <v>34.25</v>
      </c>
      <c r="D63" s="198" t="s">
        <v>90</v>
      </c>
      <c r="E63" s="140">
        <v>34.25</v>
      </c>
      <c r="F63" s="140" t="s">
        <v>90</v>
      </c>
      <c r="G63" s="140" t="s">
        <v>90</v>
      </c>
      <c r="H63" s="288">
        <v>7</v>
      </c>
      <c r="I63" s="132"/>
      <c r="J63" s="132"/>
    </row>
    <row r="64" spans="1:10" x14ac:dyDescent="0.25">
      <c r="A64" s="137" t="s">
        <v>556</v>
      </c>
      <c r="B64" s="138" t="s">
        <v>17</v>
      </c>
      <c r="C64" s="139">
        <v>15.08</v>
      </c>
      <c r="D64" s="140">
        <v>15.08</v>
      </c>
      <c r="E64" s="140" t="s">
        <v>90</v>
      </c>
      <c r="F64" s="140" t="s">
        <v>90</v>
      </c>
      <c r="G64" s="140" t="s">
        <v>90</v>
      </c>
      <c r="H64" s="288">
        <v>5</v>
      </c>
      <c r="I64" s="142"/>
      <c r="J64" s="142"/>
    </row>
    <row r="65" spans="1:10" x14ac:dyDescent="0.25">
      <c r="A65" s="137" t="s">
        <v>542</v>
      </c>
      <c r="B65" s="138" t="s">
        <v>17</v>
      </c>
      <c r="C65" s="139">
        <v>1.62</v>
      </c>
      <c r="D65" s="198" t="s">
        <v>90</v>
      </c>
      <c r="E65" s="140">
        <v>1.62</v>
      </c>
      <c r="F65" s="140" t="s">
        <v>90</v>
      </c>
      <c r="G65" s="140" t="s">
        <v>90</v>
      </c>
      <c r="H65" s="288">
        <v>10</v>
      </c>
      <c r="I65" s="142"/>
      <c r="J65" s="142"/>
    </row>
    <row r="66" spans="1:10" x14ac:dyDescent="0.25">
      <c r="A66" s="137" t="s">
        <v>141</v>
      </c>
      <c r="B66" s="138" t="s">
        <v>17</v>
      </c>
      <c r="C66" s="139">
        <v>15.73</v>
      </c>
      <c r="D66" s="140">
        <v>15.73</v>
      </c>
      <c r="E66" s="140" t="s">
        <v>90</v>
      </c>
      <c r="F66" s="140" t="s">
        <v>90</v>
      </c>
      <c r="G66" s="140" t="s">
        <v>90</v>
      </c>
      <c r="H66" s="288">
        <v>5</v>
      </c>
      <c r="I66" s="142"/>
      <c r="J66" s="142"/>
    </row>
    <row r="67" spans="1:10" x14ac:dyDescent="0.25">
      <c r="A67" s="137" t="s">
        <v>557</v>
      </c>
      <c r="B67" s="138" t="s">
        <v>17</v>
      </c>
      <c r="C67" s="139">
        <v>10.64</v>
      </c>
      <c r="D67" s="140">
        <v>10.64</v>
      </c>
      <c r="E67" s="140" t="s">
        <v>90</v>
      </c>
      <c r="F67" s="140" t="s">
        <v>90</v>
      </c>
      <c r="G67" s="140" t="s">
        <v>90</v>
      </c>
      <c r="H67" s="288">
        <v>5</v>
      </c>
      <c r="I67" s="142"/>
      <c r="J67" s="142"/>
    </row>
    <row r="68" spans="1:10" x14ac:dyDescent="0.25">
      <c r="A68" s="137" t="s">
        <v>558</v>
      </c>
      <c r="B68" s="138" t="s">
        <v>17</v>
      </c>
      <c r="C68" s="139">
        <v>29.58</v>
      </c>
      <c r="D68" s="198" t="s">
        <v>90</v>
      </c>
      <c r="E68" s="140">
        <v>29.58</v>
      </c>
      <c r="F68" s="140" t="s">
        <v>90</v>
      </c>
      <c r="G68" s="140" t="s">
        <v>90</v>
      </c>
      <c r="H68" s="288">
        <v>7</v>
      </c>
      <c r="I68" s="142"/>
      <c r="J68" s="142"/>
    </row>
    <row r="69" spans="1:10" x14ac:dyDescent="0.25">
      <c r="A69" s="137" t="s">
        <v>559</v>
      </c>
      <c r="B69" s="138" t="s">
        <v>17</v>
      </c>
      <c r="C69" s="139">
        <v>52.16</v>
      </c>
      <c r="D69" s="140">
        <v>52.16</v>
      </c>
      <c r="E69" s="140" t="s">
        <v>90</v>
      </c>
      <c r="F69" s="140" t="s">
        <v>90</v>
      </c>
      <c r="G69" s="140" t="s">
        <v>90</v>
      </c>
      <c r="H69" s="288">
        <v>7</v>
      </c>
      <c r="I69" s="142"/>
      <c r="J69" s="142"/>
    </row>
    <row r="70" spans="1:10" x14ac:dyDescent="0.25">
      <c r="A70" s="137" t="s">
        <v>534</v>
      </c>
      <c r="B70" s="138" t="s">
        <v>17</v>
      </c>
      <c r="C70" s="139">
        <v>10.92</v>
      </c>
      <c r="D70" s="140">
        <v>10.92</v>
      </c>
      <c r="E70" s="140" t="s">
        <v>90</v>
      </c>
      <c r="F70" s="140" t="s">
        <v>90</v>
      </c>
      <c r="G70" s="140" t="s">
        <v>90</v>
      </c>
      <c r="H70" s="288">
        <v>5</v>
      </c>
      <c r="I70" s="142"/>
      <c r="J70" s="142"/>
    </row>
    <row r="71" spans="1:10" x14ac:dyDescent="0.25">
      <c r="A71" s="137" t="s">
        <v>534</v>
      </c>
      <c r="B71" s="138" t="s">
        <v>17</v>
      </c>
      <c r="C71" s="139">
        <v>10.87</v>
      </c>
      <c r="D71" s="140">
        <v>10.87</v>
      </c>
      <c r="E71" s="140" t="s">
        <v>90</v>
      </c>
      <c r="F71" s="140" t="s">
        <v>90</v>
      </c>
      <c r="G71" s="140" t="s">
        <v>90</v>
      </c>
      <c r="H71" s="288">
        <v>5</v>
      </c>
      <c r="I71" s="142"/>
      <c r="J71" s="142"/>
    </row>
    <row r="72" spans="1:10" x14ac:dyDescent="0.25">
      <c r="A72" s="137" t="s">
        <v>560</v>
      </c>
      <c r="B72" s="138" t="s">
        <v>17</v>
      </c>
      <c r="C72" s="139">
        <v>14.01</v>
      </c>
      <c r="D72" s="140">
        <v>14.01</v>
      </c>
      <c r="E72" s="140" t="s">
        <v>90</v>
      </c>
      <c r="F72" s="140" t="s">
        <v>90</v>
      </c>
      <c r="G72" s="140" t="s">
        <v>90</v>
      </c>
      <c r="H72" s="288">
        <v>7</v>
      </c>
      <c r="I72" s="132"/>
      <c r="J72" s="132"/>
    </row>
    <row r="73" spans="1:10" x14ac:dyDescent="0.25">
      <c r="A73" s="137" t="s">
        <v>561</v>
      </c>
      <c r="B73" s="138" t="s">
        <v>17</v>
      </c>
      <c r="C73" s="139">
        <v>17.670000000000002</v>
      </c>
      <c r="D73" s="198" t="s">
        <v>90</v>
      </c>
      <c r="E73" s="140">
        <v>17.670000000000002</v>
      </c>
      <c r="F73" s="140" t="s">
        <v>90</v>
      </c>
      <c r="G73" s="140" t="s">
        <v>90</v>
      </c>
      <c r="H73" s="288">
        <v>7</v>
      </c>
      <c r="I73" s="132"/>
      <c r="J73" s="132"/>
    </row>
    <row r="74" spans="1:10" x14ac:dyDescent="0.25">
      <c r="A74" s="137" t="s">
        <v>561</v>
      </c>
      <c r="B74" s="138" t="s">
        <v>17</v>
      </c>
      <c r="C74" s="139">
        <v>6.15</v>
      </c>
      <c r="D74" s="198" t="s">
        <v>90</v>
      </c>
      <c r="E74" s="140">
        <v>6.15</v>
      </c>
      <c r="F74" s="140" t="s">
        <v>90</v>
      </c>
      <c r="G74" s="140" t="s">
        <v>90</v>
      </c>
      <c r="H74" s="288">
        <v>5</v>
      </c>
      <c r="I74" s="142"/>
      <c r="J74" s="142"/>
    </row>
    <row r="75" spans="1:10" x14ac:dyDescent="0.25">
      <c r="A75" s="137" t="s">
        <v>542</v>
      </c>
      <c r="B75" s="138" t="s">
        <v>17</v>
      </c>
      <c r="C75" s="139">
        <v>2.98</v>
      </c>
      <c r="D75" s="198" t="s">
        <v>90</v>
      </c>
      <c r="E75" s="140">
        <v>2.98</v>
      </c>
      <c r="F75" s="140" t="s">
        <v>90</v>
      </c>
      <c r="G75" s="140" t="s">
        <v>90</v>
      </c>
      <c r="H75" s="288">
        <v>14</v>
      </c>
      <c r="I75" s="142"/>
      <c r="J75" s="142"/>
    </row>
    <row r="76" spans="1:10" ht="15.75" x14ac:dyDescent="0.25">
      <c r="A76" s="141" t="s">
        <v>549</v>
      </c>
      <c r="B76" s="138" t="s">
        <v>17</v>
      </c>
      <c r="C76" s="139">
        <v>2.58</v>
      </c>
      <c r="D76" s="140">
        <v>2.58</v>
      </c>
      <c r="E76" s="140" t="s">
        <v>90</v>
      </c>
      <c r="F76" s="140" t="s">
        <v>90</v>
      </c>
      <c r="G76" s="140" t="s">
        <v>90</v>
      </c>
      <c r="H76" s="288">
        <v>7</v>
      </c>
      <c r="I76" s="142"/>
      <c r="J76" s="142"/>
    </row>
    <row r="77" spans="1:10" ht="15.75" x14ac:dyDescent="0.25">
      <c r="A77" s="141" t="s">
        <v>549</v>
      </c>
      <c r="B77" s="138" t="s">
        <v>17</v>
      </c>
      <c r="C77" s="139">
        <v>2.62</v>
      </c>
      <c r="D77" s="140">
        <v>2.62</v>
      </c>
      <c r="E77" s="140" t="s">
        <v>90</v>
      </c>
      <c r="F77" s="140" t="s">
        <v>90</v>
      </c>
      <c r="G77" s="140" t="s">
        <v>90</v>
      </c>
      <c r="H77" s="288">
        <v>7</v>
      </c>
      <c r="I77" s="142"/>
      <c r="J77" s="142"/>
    </row>
    <row r="78" spans="1:10" x14ac:dyDescent="0.25">
      <c r="A78" s="137" t="s">
        <v>530</v>
      </c>
      <c r="B78" s="138" t="s">
        <v>17</v>
      </c>
      <c r="C78" s="139">
        <v>4.54</v>
      </c>
      <c r="D78" s="198" t="s">
        <v>90</v>
      </c>
      <c r="E78" s="140">
        <v>4.54</v>
      </c>
      <c r="F78" s="140" t="s">
        <v>90</v>
      </c>
      <c r="G78" s="140" t="s">
        <v>90</v>
      </c>
      <c r="H78" s="288">
        <v>14</v>
      </c>
      <c r="I78" s="142"/>
      <c r="J78" s="142"/>
    </row>
    <row r="79" spans="1:10" x14ac:dyDescent="0.25">
      <c r="A79" s="255"/>
      <c r="B79" s="132"/>
      <c r="C79" s="276">
        <f>SUM(C53:C78)</f>
        <v>305.31</v>
      </c>
      <c r="D79" s="277">
        <f>SUM(D53:D78)</f>
        <v>152.06</v>
      </c>
      <c r="E79" s="276">
        <f>SUM(E53:E78)</f>
        <v>153.25</v>
      </c>
      <c r="F79" s="270"/>
      <c r="G79" s="270"/>
      <c r="H79" s="136"/>
      <c r="I79" s="142"/>
      <c r="J79" s="142"/>
    </row>
    <row r="80" spans="1:10" x14ac:dyDescent="0.25">
      <c r="A80" s="378" t="s">
        <v>562</v>
      </c>
      <c r="B80" s="379"/>
      <c r="C80" s="379"/>
      <c r="D80" s="379"/>
      <c r="E80" s="379"/>
      <c r="F80" s="379"/>
      <c r="G80" s="379"/>
      <c r="H80" s="380"/>
      <c r="I80" s="142"/>
      <c r="J80" s="142"/>
    </row>
    <row r="81" spans="1:10" x14ac:dyDescent="0.25">
      <c r="A81" s="259" t="s">
        <v>563</v>
      </c>
      <c r="B81" s="257"/>
      <c r="C81" s="257"/>
      <c r="D81" s="257"/>
      <c r="E81" s="257"/>
      <c r="F81" s="257"/>
      <c r="G81" s="257"/>
      <c r="H81" s="258"/>
      <c r="I81" s="142"/>
      <c r="J81" s="142"/>
    </row>
    <row r="82" spans="1:10" x14ac:dyDescent="0.25">
      <c r="A82" s="261" t="s">
        <v>564</v>
      </c>
      <c r="B82" s="262" t="s">
        <v>565</v>
      </c>
      <c r="C82" s="260"/>
      <c r="D82" s="260"/>
      <c r="E82" s="260"/>
      <c r="F82" s="260"/>
      <c r="G82" s="260"/>
      <c r="H82" s="260">
        <v>5</v>
      </c>
      <c r="I82" s="142"/>
      <c r="J82" s="142"/>
    </row>
    <row r="83" spans="1:10" ht="15.75" x14ac:dyDescent="0.25">
      <c r="A83" s="28" t="s">
        <v>173</v>
      </c>
      <c r="B83" s="29" t="s">
        <v>17</v>
      </c>
      <c r="C83" s="30">
        <v>8.4</v>
      </c>
      <c r="D83" s="91">
        <v>8.4</v>
      </c>
      <c r="E83" s="89"/>
      <c r="F83" s="89"/>
      <c r="G83" s="89"/>
      <c r="H83" s="31">
        <v>1</v>
      </c>
      <c r="I83" s="142"/>
      <c r="J83" s="142"/>
    </row>
    <row r="84" spans="1:10" ht="15.75" x14ac:dyDescent="0.25">
      <c r="A84" s="28" t="s">
        <v>526</v>
      </c>
      <c r="B84" s="29" t="s">
        <v>17</v>
      </c>
      <c r="C84" s="30">
        <v>9.5500000000000007</v>
      </c>
      <c r="D84" s="91">
        <v>9.5500000000000007</v>
      </c>
      <c r="E84" s="89"/>
      <c r="F84" s="89"/>
      <c r="G84" s="89"/>
      <c r="H84" s="31">
        <v>1</v>
      </c>
      <c r="I84" s="142"/>
      <c r="J84" s="142"/>
    </row>
    <row r="85" spans="1:10" ht="15.75" x14ac:dyDescent="0.25">
      <c r="A85" s="28" t="s">
        <v>527</v>
      </c>
      <c r="B85" s="29" t="s">
        <v>17</v>
      </c>
      <c r="C85" s="30">
        <v>12.95</v>
      </c>
      <c r="D85" s="91">
        <v>12.95</v>
      </c>
      <c r="E85" s="89"/>
      <c r="F85" s="89"/>
      <c r="G85" s="89"/>
      <c r="H85" s="31">
        <v>1</v>
      </c>
      <c r="I85" s="142"/>
      <c r="J85" s="142"/>
    </row>
    <row r="86" spans="1:10" ht="15.75" x14ac:dyDescent="0.25">
      <c r="A86" s="28" t="s">
        <v>528</v>
      </c>
      <c r="B86" s="29" t="s">
        <v>17</v>
      </c>
      <c r="C86" s="30">
        <v>9.6999999999999993</v>
      </c>
      <c r="D86" s="91">
        <v>9.6999999999999993</v>
      </c>
      <c r="E86" s="89"/>
      <c r="F86" s="89"/>
      <c r="G86" s="89"/>
      <c r="H86" s="31">
        <v>1</v>
      </c>
      <c r="I86" s="142"/>
      <c r="J86" s="142"/>
    </row>
    <row r="87" spans="1:10" ht="15.75" x14ac:dyDescent="0.25">
      <c r="A87" s="28" t="s">
        <v>542</v>
      </c>
      <c r="B87" s="29" t="s">
        <v>17</v>
      </c>
      <c r="C87" s="30">
        <v>3.8</v>
      </c>
      <c r="D87" s="91"/>
      <c r="E87" s="91">
        <v>3.8</v>
      </c>
      <c r="F87" s="89"/>
      <c r="G87" s="89"/>
      <c r="H87" s="31">
        <v>5</v>
      </c>
      <c r="I87" s="142"/>
      <c r="J87" s="142"/>
    </row>
    <row r="88" spans="1:10" ht="15.75" x14ac:dyDescent="0.25">
      <c r="A88" s="28" t="s">
        <v>354</v>
      </c>
      <c r="B88" s="29" t="s">
        <v>17</v>
      </c>
      <c r="C88" s="30">
        <v>22.8</v>
      </c>
      <c r="D88" s="91">
        <v>22.8</v>
      </c>
      <c r="E88" s="89"/>
      <c r="F88" s="89"/>
      <c r="G88" s="89"/>
      <c r="H88" s="31">
        <v>2</v>
      </c>
      <c r="I88" s="142"/>
      <c r="J88" s="142"/>
    </row>
    <row r="89" spans="1:10" ht="15.75" x14ac:dyDescent="0.25">
      <c r="A89" s="28" t="s">
        <v>542</v>
      </c>
      <c r="B89" s="29" t="s">
        <v>17</v>
      </c>
      <c r="C89" s="30">
        <v>2.8</v>
      </c>
      <c r="D89" s="91"/>
      <c r="E89" s="91">
        <v>2.8</v>
      </c>
      <c r="F89" s="89"/>
      <c r="G89" s="89"/>
      <c r="H89" s="31">
        <v>5</v>
      </c>
      <c r="I89" s="142"/>
      <c r="J89" s="142"/>
    </row>
    <row r="90" spans="1:10" ht="15.75" x14ac:dyDescent="0.25">
      <c r="A90" s="28" t="s">
        <v>566</v>
      </c>
      <c r="B90" s="29" t="s">
        <v>17</v>
      </c>
      <c r="C90" s="30">
        <v>4.25</v>
      </c>
      <c r="D90" s="91"/>
      <c r="E90" s="91">
        <v>4.25</v>
      </c>
      <c r="F90" s="89"/>
      <c r="G90" s="89"/>
      <c r="H90" s="31">
        <v>5</v>
      </c>
      <c r="I90" s="142"/>
      <c r="J90" s="142"/>
    </row>
    <row r="91" spans="1:10" ht="15.75" x14ac:dyDescent="0.25">
      <c r="A91" s="28" t="s">
        <v>27</v>
      </c>
      <c r="B91" s="29" t="s">
        <v>17</v>
      </c>
      <c r="C91" s="30">
        <v>14.1</v>
      </c>
      <c r="D91" s="91">
        <v>14.1</v>
      </c>
      <c r="E91" s="89"/>
      <c r="F91" s="89"/>
      <c r="G91" s="89"/>
      <c r="H91" s="31">
        <v>5</v>
      </c>
      <c r="I91" s="142"/>
      <c r="J91" s="142"/>
    </row>
    <row r="92" spans="1:10" ht="15.75" x14ac:dyDescent="0.25">
      <c r="A92" s="28" t="s">
        <v>409</v>
      </c>
      <c r="B92" s="29" t="s">
        <v>17</v>
      </c>
      <c r="C92" s="30">
        <v>5.45</v>
      </c>
      <c r="D92" s="91">
        <v>5.45</v>
      </c>
      <c r="E92" s="89"/>
      <c r="F92" s="89"/>
      <c r="G92" s="89"/>
      <c r="H92" s="31">
        <v>5</v>
      </c>
      <c r="I92" s="142"/>
      <c r="J92" s="142"/>
    </row>
    <row r="93" spans="1:10" ht="15.75" x14ac:dyDescent="0.25">
      <c r="A93" s="28" t="s">
        <v>548</v>
      </c>
      <c r="B93" s="29" t="s">
        <v>17</v>
      </c>
      <c r="C93" s="30">
        <v>40.5</v>
      </c>
      <c r="D93" s="91">
        <v>40.5</v>
      </c>
      <c r="E93" s="89"/>
      <c r="F93" s="89"/>
      <c r="G93" s="89"/>
      <c r="H93" s="31">
        <v>5</v>
      </c>
      <c r="I93" s="142"/>
      <c r="J93" s="142"/>
    </row>
    <row r="94" spans="1:10" ht="15.75" x14ac:dyDescent="0.25">
      <c r="A94" s="263" t="s">
        <v>567</v>
      </c>
      <c r="B94" s="29"/>
      <c r="C94" s="30"/>
      <c r="D94" s="91"/>
      <c r="E94" s="89"/>
      <c r="F94" s="89"/>
      <c r="G94" s="89"/>
      <c r="H94" s="31"/>
      <c r="I94" s="142"/>
      <c r="J94" s="142"/>
    </row>
    <row r="95" spans="1:10" ht="15.75" x14ac:dyDescent="0.25">
      <c r="A95" s="28" t="s">
        <v>542</v>
      </c>
      <c r="B95" s="29" t="s">
        <v>17</v>
      </c>
      <c r="C95" s="30">
        <v>3.15</v>
      </c>
      <c r="D95" s="91"/>
      <c r="E95" s="91">
        <v>3.15</v>
      </c>
      <c r="F95" s="90"/>
      <c r="G95" s="90"/>
      <c r="H95" s="14">
        <v>5</v>
      </c>
      <c r="I95" s="126"/>
      <c r="J95" s="126"/>
    </row>
    <row r="96" spans="1:10" ht="15.75" x14ac:dyDescent="0.25">
      <c r="A96" s="28" t="s">
        <v>568</v>
      </c>
      <c r="B96" s="29" t="s">
        <v>17</v>
      </c>
      <c r="C96" s="30">
        <v>7.85</v>
      </c>
      <c r="D96" s="91">
        <v>7.85</v>
      </c>
      <c r="E96" s="90"/>
      <c r="F96" s="90"/>
      <c r="G96" s="90"/>
      <c r="H96" s="14">
        <v>5</v>
      </c>
      <c r="I96" s="126"/>
      <c r="J96" s="126"/>
    </row>
    <row r="97" spans="1:10" ht="15.75" x14ac:dyDescent="0.25">
      <c r="A97" s="28" t="s">
        <v>569</v>
      </c>
      <c r="B97" s="29" t="s">
        <v>17</v>
      </c>
      <c r="C97" s="30">
        <v>7.55</v>
      </c>
      <c r="D97" s="91">
        <v>7.55</v>
      </c>
      <c r="E97" s="90"/>
      <c r="F97" s="90"/>
      <c r="G97" s="90"/>
      <c r="H97" s="14">
        <v>5</v>
      </c>
      <c r="I97" s="126"/>
      <c r="J97" s="126"/>
    </row>
    <row r="98" spans="1:10" ht="15.75" x14ac:dyDescent="0.25">
      <c r="A98" s="28" t="s">
        <v>570</v>
      </c>
      <c r="B98" s="29" t="s">
        <v>17</v>
      </c>
      <c r="C98" s="30">
        <v>3.45</v>
      </c>
      <c r="D98" s="91">
        <v>3.45</v>
      </c>
      <c r="E98" s="90"/>
      <c r="F98" s="90"/>
      <c r="G98" s="90"/>
      <c r="H98" s="14">
        <v>5</v>
      </c>
      <c r="I98" s="126"/>
      <c r="J98" s="126"/>
    </row>
    <row r="99" spans="1:10" ht="15.75" x14ac:dyDescent="0.25">
      <c r="A99" s="28" t="s">
        <v>541</v>
      </c>
      <c r="B99" s="29" t="s">
        <v>17</v>
      </c>
      <c r="C99" s="30">
        <v>1.45</v>
      </c>
      <c r="D99" s="91">
        <v>1.45</v>
      </c>
      <c r="E99" s="90"/>
      <c r="F99" s="90"/>
      <c r="G99" s="90"/>
      <c r="H99" s="14">
        <v>5</v>
      </c>
      <c r="I99" s="126"/>
      <c r="J99" s="126"/>
    </row>
    <row r="100" spans="1:10" ht="15.75" x14ac:dyDescent="0.25">
      <c r="A100" s="28" t="s">
        <v>571</v>
      </c>
      <c r="B100" s="29" t="s">
        <v>17</v>
      </c>
      <c r="C100" s="30">
        <v>1.79</v>
      </c>
      <c r="D100" s="91">
        <v>1.79</v>
      </c>
      <c r="E100" s="90"/>
      <c r="F100" s="90"/>
      <c r="G100" s="90"/>
      <c r="H100" s="14">
        <v>1</v>
      </c>
      <c r="I100" s="126"/>
      <c r="J100" s="126"/>
    </row>
    <row r="101" spans="1:10" ht="15.75" x14ac:dyDescent="0.25">
      <c r="A101" s="28" t="s">
        <v>572</v>
      </c>
      <c r="B101" s="29" t="s">
        <v>17</v>
      </c>
      <c r="C101" s="30">
        <v>29.8</v>
      </c>
      <c r="D101" s="91">
        <v>29.8</v>
      </c>
      <c r="E101" s="90"/>
      <c r="F101" s="90"/>
      <c r="G101" s="90"/>
      <c r="H101" s="14">
        <v>5</v>
      </c>
      <c r="I101" s="126"/>
      <c r="J101" s="126"/>
    </row>
    <row r="102" spans="1:10" ht="15.75" x14ac:dyDescent="0.25">
      <c r="A102" s="28" t="s">
        <v>573</v>
      </c>
      <c r="B102" s="29" t="s">
        <v>17</v>
      </c>
      <c r="C102" s="30">
        <v>14.8</v>
      </c>
      <c r="D102" s="91">
        <v>14.8</v>
      </c>
      <c r="E102" s="89"/>
      <c r="F102" s="89"/>
      <c r="G102" s="89"/>
      <c r="H102" s="31">
        <v>5</v>
      </c>
      <c r="I102" s="142"/>
      <c r="J102" s="142"/>
    </row>
    <row r="103" spans="1:10" ht="15.75" x14ac:dyDescent="0.25">
      <c r="A103" s="28" t="s">
        <v>574</v>
      </c>
      <c r="B103" s="29" t="s">
        <v>17</v>
      </c>
      <c r="C103" s="30">
        <v>34.1</v>
      </c>
      <c r="D103" s="91">
        <v>34.1</v>
      </c>
      <c r="E103" s="89"/>
      <c r="F103" s="89"/>
      <c r="G103" s="89"/>
      <c r="H103" s="31">
        <v>5</v>
      </c>
      <c r="I103" s="142"/>
      <c r="J103" s="142"/>
    </row>
    <row r="104" spans="1:10" ht="15.75" x14ac:dyDescent="0.25">
      <c r="A104" s="28" t="s">
        <v>575</v>
      </c>
      <c r="B104" s="29" t="s">
        <v>17</v>
      </c>
      <c r="C104" s="30">
        <v>14.8</v>
      </c>
      <c r="D104" s="91">
        <v>14.8</v>
      </c>
      <c r="E104" s="89"/>
      <c r="F104" s="89"/>
      <c r="G104" s="89"/>
      <c r="H104" s="31">
        <v>5</v>
      </c>
      <c r="I104" s="142"/>
      <c r="J104" s="142"/>
    </row>
    <row r="105" spans="1:10" ht="15.75" x14ac:dyDescent="0.25">
      <c r="A105" s="28" t="s">
        <v>256</v>
      </c>
      <c r="B105" s="29" t="s">
        <v>17</v>
      </c>
      <c r="C105" s="30">
        <v>10.4</v>
      </c>
      <c r="D105" s="91">
        <v>10.4</v>
      </c>
      <c r="E105" s="89"/>
      <c r="F105" s="89"/>
      <c r="G105" s="89"/>
      <c r="H105" s="31">
        <v>5</v>
      </c>
      <c r="I105" s="142"/>
      <c r="J105" s="142"/>
    </row>
    <row r="106" spans="1:10" ht="15.75" x14ac:dyDescent="0.25">
      <c r="A106" s="28" t="s">
        <v>576</v>
      </c>
      <c r="B106" s="29" t="s">
        <v>17</v>
      </c>
      <c r="C106" s="30">
        <v>15.05</v>
      </c>
      <c r="D106" s="91">
        <v>15.05</v>
      </c>
      <c r="E106" s="89"/>
      <c r="F106" s="89"/>
      <c r="G106" s="89"/>
      <c r="H106" s="31">
        <v>1</v>
      </c>
      <c r="I106" s="142"/>
      <c r="J106" s="142"/>
    </row>
    <row r="107" spans="1:10" ht="15.75" x14ac:dyDescent="0.25">
      <c r="A107" s="28" t="s">
        <v>577</v>
      </c>
      <c r="B107" s="29" t="s">
        <v>17</v>
      </c>
      <c r="C107" s="30">
        <v>35.1</v>
      </c>
      <c r="D107" s="91">
        <v>35.1</v>
      </c>
      <c r="E107" s="89"/>
      <c r="F107" s="89"/>
      <c r="G107" s="89"/>
      <c r="H107" s="31">
        <v>1</v>
      </c>
      <c r="I107" s="142"/>
      <c r="J107" s="142"/>
    </row>
    <row r="108" spans="1:10" ht="15.75" x14ac:dyDescent="0.25">
      <c r="A108" s="133" t="s">
        <v>578</v>
      </c>
      <c r="B108" s="134" t="s">
        <v>17</v>
      </c>
      <c r="C108" s="281">
        <v>57.05</v>
      </c>
      <c r="D108" s="134" t="s">
        <v>90</v>
      </c>
      <c r="E108" s="281">
        <v>57.05</v>
      </c>
      <c r="F108" s="135" t="s">
        <v>90</v>
      </c>
      <c r="G108" s="135" t="s">
        <v>90</v>
      </c>
      <c r="H108" s="286">
        <v>5</v>
      </c>
      <c r="I108" s="132"/>
      <c r="J108" s="132"/>
    </row>
    <row r="109" spans="1:10" ht="15.75" x14ac:dyDescent="0.25">
      <c r="A109" s="36" t="s">
        <v>579</v>
      </c>
      <c r="B109" s="29" t="s">
        <v>17</v>
      </c>
      <c r="C109" s="30">
        <v>8.75</v>
      </c>
      <c r="D109" s="91">
        <v>8.75</v>
      </c>
      <c r="E109" s="89"/>
      <c r="F109" s="89"/>
      <c r="G109" s="89"/>
      <c r="H109" s="31">
        <v>5</v>
      </c>
      <c r="I109" s="142"/>
      <c r="J109" s="142"/>
    </row>
    <row r="110" spans="1:10" ht="15.75" x14ac:dyDescent="0.25">
      <c r="A110" s="28" t="s">
        <v>335</v>
      </c>
      <c r="B110" s="29" t="s">
        <v>17</v>
      </c>
      <c r="C110" s="30">
        <v>24.4</v>
      </c>
      <c r="D110" s="91">
        <v>24.4</v>
      </c>
      <c r="E110" s="89"/>
      <c r="F110" s="89"/>
      <c r="G110" s="89"/>
      <c r="H110" s="31">
        <v>5</v>
      </c>
      <c r="I110" s="142"/>
      <c r="J110" s="142"/>
    </row>
    <row r="111" spans="1:10" ht="15.75" x14ac:dyDescent="0.25">
      <c r="A111" s="28" t="s">
        <v>541</v>
      </c>
      <c r="B111" s="29" t="s">
        <v>17</v>
      </c>
      <c r="C111" s="30">
        <v>2.8</v>
      </c>
      <c r="D111" s="91">
        <v>2.8</v>
      </c>
      <c r="E111" s="89"/>
      <c r="F111" s="89"/>
      <c r="G111" s="89"/>
      <c r="H111" s="31">
        <v>5</v>
      </c>
      <c r="I111" s="142"/>
      <c r="J111" s="142"/>
    </row>
    <row r="112" spans="1:10" ht="15.75" x14ac:dyDescent="0.25">
      <c r="A112" s="28" t="s">
        <v>541</v>
      </c>
      <c r="B112" s="29" t="s">
        <v>17</v>
      </c>
      <c r="C112" s="30">
        <v>4.0999999999999996</v>
      </c>
      <c r="D112" s="91">
        <v>4.0999999999999996</v>
      </c>
      <c r="E112" s="89"/>
      <c r="F112" s="89"/>
      <c r="G112" s="89"/>
      <c r="H112" s="31">
        <v>5</v>
      </c>
      <c r="I112" s="142"/>
      <c r="J112" s="142"/>
    </row>
    <row r="113" spans="1:10" ht="15.75" x14ac:dyDescent="0.25">
      <c r="A113" s="28" t="s">
        <v>542</v>
      </c>
      <c r="B113" s="29" t="s">
        <v>17</v>
      </c>
      <c r="C113" s="30">
        <v>2.15</v>
      </c>
      <c r="D113" s="91"/>
      <c r="E113" s="91">
        <v>2.15</v>
      </c>
      <c r="F113" s="89"/>
      <c r="G113" s="89"/>
      <c r="H113" s="31">
        <v>5</v>
      </c>
      <c r="I113" s="142"/>
      <c r="J113" s="142"/>
    </row>
    <row r="114" spans="1:10" ht="15.75" x14ac:dyDescent="0.25">
      <c r="A114" s="28" t="s">
        <v>548</v>
      </c>
      <c r="B114" s="29" t="s">
        <v>17</v>
      </c>
      <c r="C114" s="30">
        <v>24.6</v>
      </c>
      <c r="D114" s="91">
        <v>24.6</v>
      </c>
      <c r="E114" s="90"/>
      <c r="F114" s="90"/>
      <c r="G114" s="90"/>
      <c r="H114" s="14">
        <v>5</v>
      </c>
      <c r="I114" s="126"/>
      <c r="J114" s="126"/>
    </row>
    <row r="115" spans="1:10" ht="15.75" x14ac:dyDescent="0.25">
      <c r="A115" s="278"/>
      <c r="B115" s="256"/>
      <c r="C115" s="282">
        <f>SUM(C83:C114)</f>
        <v>437.44000000000005</v>
      </c>
      <c r="D115" s="282">
        <f>SUM(D83:D114)</f>
        <v>364.24000000000007</v>
      </c>
      <c r="E115" s="283">
        <f>SUM(E83:E114)</f>
        <v>73.2</v>
      </c>
      <c r="F115" s="279"/>
      <c r="G115" s="279"/>
      <c r="H115" s="280"/>
      <c r="I115" s="126"/>
      <c r="J115" s="126"/>
    </row>
    <row r="116" spans="1:10" ht="15.75" x14ac:dyDescent="0.25">
      <c r="A116" s="278"/>
      <c r="B116" s="256"/>
      <c r="C116" s="282"/>
      <c r="D116" s="282"/>
      <c r="E116" s="283"/>
      <c r="F116" s="279"/>
      <c r="G116" s="279"/>
      <c r="H116" s="280"/>
      <c r="I116" s="126"/>
      <c r="J116" s="126"/>
    </row>
    <row r="117" spans="1:10" ht="15.75" x14ac:dyDescent="0.25">
      <c r="A117" s="370" t="s">
        <v>580</v>
      </c>
      <c r="B117" s="371"/>
      <c r="C117" s="264">
        <f>SUM(C12,C51,C79,C115)</f>
        <v>1450.9299999999998</v>
      </c>
      <c r="D117" s="264">
        <f>SUM(D12,D51,D79,D115)</f>
        <v>1039.3</v>
      </c>
      <c r="E117" s="284">
        <f>SUM(E12,E51,E79,E115)</f>
        <v>411.63</v>
      </c>
      <c r="F117" s="143">
        <v>0</v>
      </c>
      <c r="G117" s="143">
        <v>0</v>
      </c>
      <c r="H117" s="143"/>
      <c r="I117" s="142"/>
      <c r="J117" s="142"/>
    </row>
    <row r="118" spans="1:10" x14ac:dyDescent="0.25">
      <c r="A118" s="132"/>
      <c r="B118" s="132"/>
      <c r="C118" s="132"/>
      <c r="D118" s="132"/>
      <c r="E118" s="132"/>
      <c r="F118" s="132"/>
      <c r="G118" s="132"/>
      <c r="H118" s="142"/>
      <c r="I118" s="126"/>
      <c r="J118" s="126"/>
    </row>
    <row r="119" spans="1:10" x14ac:dyDescent="0.25">
      <c r="A119" s="132"/>
      <c r="B119" s="132"/>
      <c r="C119" s="132"/>
      <c r="D119" s="132"/>
      <c r="E119" s="132"/>
      <c r="F119" s="132"/>
      <c r="G119" s="132"/>
      <c r="H119" s="142"/>
      <c r="I119" s="126"/>
      <c r="J119" s="126"/>
    </row>
    <row r="120" spans="1:10" x14ac:dyDescent="0.25">
      <c r="A120" s="132"/>
      <c r="B120" s="132"/>
      <c r="C120" s="132"/>
      <c r="D120" s="132"/>
      <c r="E120" s="132"/>
      <c r="F120" s="132"/>
      <c r="G120" s="132"/>
      <c r="H120" s="142"/>
      <c r="I120" s="126"/>
      <c r="J120" s="126"/>
    </row>
    <row r="121" spans="1:10" x14ac:dyDescent="0.25">
      <c r="A121" s="132"/>
      <c r="B121" s="132"/>
      <c r="C121" s="132"/>
      <c r="D121" s="132"/>
      <c r="E121" s="132"/>
      <c r="F121" s="132"/>
      <c r="G121" s="132"/>
      <c r="H121" s="142"/>
      <c r="I121" s="126"/>
      <c r="J121" s="126"/>
    </row>
    <row r="122" spans="1:10" x14ac:dyDescent="0.25">
      <c r="A122" s="132"/>
      <c r="B122" s="132"/>
      <c r="C122" s="132"/>
      <c r="D122" s="132"/>
      <c r="E122" s="132"/>
      <c r="F122" s="132"/>
      <c r="G122" s="132"/>
      <c r="H122" s="142"/>
      <c r="I122" s="126"/>
      <c r="J122" s="126"/>
    </row>
    <row r="123" spans="1:10" x14ac:dyDescent="0.25">
      <c r="A123" s="132"/>
      <c r="B123" s="132"/>
      <c r="C123" s="132"/>
      <c r="D123" s="132"/>
      <c r="E123" s="132"/>
      <c r="F123" s="132"/>
      <c r="G123" s="132"/>
      <c r="H123" s="142"/>
      <c r="I123" s="126"/>
      <c r="J123" s="126"/>
    </row>
    <row r="124" spans="1:10" x14ac:dyDescent="0.25">
      <c r="A124" s="132"/>
      <c r="B124" s="132"/>
      <c r="C124" s="132"/>
      <c r="D124" s="132"/>
      <c r="E124" s="132"/>
      <c r="F124" s="132"/>
      <c r="G124" s="132"/>
      <c r="H124" s="142"/>
      <c r="I124" s="126"/>
      <c r="J124" s="126"/>
    </row>
    <row r="125" spans="1:10" x14ac:dyDescent="0.25">
      <c r="A125" s="132"/>
      <c r="B125" s="132"/>
      <c r="C125" s="132"/>
      <c r="D125" s="132"/>
      <c r="E125" s="132"/>
      <c r="F125" s="132"/>
      <c r="G125" s="132"/>
      <c r="H125" s="142"/>
      <c r="I125" s="126"/>
      <c r="J125" s="126"/>
    </row>
    <row r="126" spans="1:10" x14ac:dyDescent="0.25">
      <c r="A126" s="132"/>
      <c r="B126" s="132"/>
      <c r="C126" s="132"/>
      <c r="D126" s="132"/>
      <c r="E126" s="132"/>
      <c r="F126" s="132"/>
      <c r="G126" s="132"/>
      <c r="H126" s="142"/>
      <c r="I126" s="126"/>
      <c r="J126" s="126"/>
    </row>
    <row r="127" spans="1:10" x14ac:dyDescent="0.25">
      <c r="A127" s="132"/>
      <c r="B127" s="132"/>
      <c r="C127" s="132"/>
      <c r="D127" s="132"/>
      <c r="E127" s="132"/>
      <c r="F127" s="132"/>
      <c r="G127" s="132"/>
      <c r="H127" s="142"/>
      <c r="I127" s="126"/>
      <c r="J127" s="126"/>
    </row>
    <row r="128" spans="1:10" x14ac:dyDescent="0.25">
      <c r="A128" s="132"/>
      <c r="B128" s="132"/>
      <c r="C128" s="132"/>
      <c r="D128" s="132"/>
      <c r="E128" s="132"/>
      <c r="F128" s="132"/>
      <c r="G128" s="132"/>
      <c r="H128" s="142"/>
      <c r="I128" s="126"/>
      <c r="J128" s="126"/>
    </row>
    <row r="129" spans="1:10" x14ac:dyDescent="0.25">
      <c r="A129" s="132"/>
      <c r="B129" s="132"/>
      <c r="C129" s="132"/>
      <c r="D129" s="132"/>
      <c r="E129" s="132"/>
      <c r="F129" s="132"/>
      <c r="G129" s="132"/>
      <c r="H129" s="142"/>
      <c r="I129" s="126"/>
      <c r="J129" s="126"/>
    </row>
    <row r="130" spans="1:10" x14ac:dyDescent="0.25">
      <c r="A130" s="132"/>
      <c r="B130" s="132"/>
      <c r="C130" s="132"/>
      <c r="D130" s="132"/>
      <c r="E130" s="132"/>
      <c r="F130" s="132"/>
      <c r="G130" s="132"/>
      <c r="H130" s="142"/>
      <c r="I130" s="126"/>
      <c r="J130" s="126"/>
    </row>
    <row r="131" spans="1:10" x14ac:dyDescent="0.25">
      <c r="A131" s="132"/>
      <c r="B131" s="132"/>
      <c r="C131" s="132"/>
      <c r="D131" s="132"/>
      <c r="E131" s="132"/>
      <c r="F131" s="132"/>
      <c r="G131" s="132"/>
      <c r="H131" s="142"/>
      <c r="I131" s="126"/>
      <c r="J131" s="126"/>
    </row>
    <row r="132" spans="1:10" x14ac:dyDescent="0.25">
      <c r="A132" s="132"/>
      <c r="B132" s="132"/>
      <c r="C132" s="132"/>
      <c r="D132" s="132"/>
      <c r="E132" s="132"/>
      <c r="F132" s="132"/>
      <c r="G132" s="132"/>
      <c r="H132" s="142"/>
      <c r="I132" s="126"/>
      <c r="J132" s="126"/>
    </row>
    <row r="133" spans="1:10" x14ac:dyDescent="0.25">
      <c r="A133" s="132"/>
      <c r="B133" s="132"/>
      <c r="C133" s="132"/>
      <c r="D133" s="132"/>
      <c r="E133" s="132"/>
      <c r="F133" s="132"/>
      <c r="G133" s="132"/>
      <c r="H133" s="142"/>
      <c r="I133" s="126"/>
      <c r="J133" s="126"/>
    </row>
    <row r="134" spans="1:10" x14ac:dyDescent="0.25">
      <c r="A134" s="132"/>
      <c r="B134" s="132"/>
      <c r="C134" s="132"/>
      <c r="D134" s="132"/>
      <c r="E134" s="132"/>
      <c r="F134" s="132"/>
      <c r="G134" s="132"/>
      <c r="H134" s="142"/>
      <c r="I134" s="126"/>
      <c r="J134" s="126"/>
    </row>
    <row r="135" spans="1:10" x14ac:dyDescent="0.25">
      <c r="A135" s="132"/>
      <c r="B135" s="132"/>
      <c r="C135" s="132"/>
      <c r="D135" s="132"/>
      <c r="E135" s="132"/>
      <c r="F135" s="132"/>
      <c r="G135" s="132"/>
      <c r="H135" s="142"/>
      <c r="I135" s="126"/>
      <c r="J135" s="126"/>
    </row>
    <row r="136" spans="1:10" x14ac:dyDescent="0.25">
      <c r="A136" s="132"/>
      <c r="B136" s="132"/>
      <c r="C136" s="132"/>
      <c r="D136" s="132"/>
      <c r="E136" s="132"/>
      <c r="F136" s="132"/>
      <c r="G136" s="132"/>
      <c r="H136" s="142"/>
      <c r="I136" s="126"/>
      <c r="J136" s="126"/>
    </row>
    <row r="137" spans="1:10" x14ac:dyDescent="0.25">
      <c r="A137" s="132"/>
      <c r="B137" s="132"/>
      <c r="C137" s="132"/>
      <c r="D137" s="132"/>
      <c r="E137" s="132"/>
      <c r="F137" s="132"/>
      <c r="G137" s="132"/>
      <c r="H137" s="142"/>
      <c r="I137" s="126"/>
      <c r="J137" s="126"/>
    </row>
    <row r="138" spans="1:10" x14ac:dyDescent="0.25">
      <c r="A138" s="132"/>
      <c r="B138" s="132"/>
      <c r="C138" s="132"/>
      <c r="D138" s="132"/>
      <c r="E138" s="132"/>
      <c r="F138" s="132"/>
      <c r="G138" s="132"/>
      <c r="H138" s="142"/>
      <c r="I138" s="126"/>
      <c r="J138" s="126"/>
    </row>
    <row r="139" spans="1:10" x14ac:dyDescent="0.25">
      <c r="A139" s="132"/>
      <c r="B139" s="132"/>
      <c r="C139" s="132"/>
      <c r="D139" s="132"/>
      <c r="E139" s="132"/>
      <c r="F139" s="132"/>
      <c r="G139" s="132"/>
      <c r="H139" s="126"/>
      <c r="I139" s="126"/>
      <c r="J139" s="126"/>
    </row>
    <row r="140" spans="1:10" x14ac:dyDescent="0.25">
      <c r="A140" s="132"/>
      <c r="B140" s="132"/>
      <c r="C140" s="132"/>
      <c r="D140" s="132"/>
      <c r="E140" s="132"/>
      <c r="F140" s="132"/>
      <c r="G140" s="132"/>
      <c r="H140" s="126"/>
      <c r="I140" s="126"/>
      <c r="J140" s="126"/>
    </row>
    <row r="141" spans="1:10" x14ac:dyDescent="0.25">
      <c r="A141" s="132"/>
      <c r="B141" s="132"/>
      <c r="C141" s="132"/>
      <c r="D141" s="132"/>
      <c r="E141" s="132"/>
      <c r="F141" s="132"/>
      <c r="G141" s="132"/>
      <c r="H141" s="126"/>
      <c r="I141" s="126"/>
      <c r="J141" s="126"/>
    </row>
    <row r="142" spans="1:10" x14ac:dyDescent="0.25">
      <c r="A142" s="132"/>
      <c r="B142" s="132"/>
      <c r="C142" s="132"/>
      <c r="D142" s="132"/>
      <c r="E142" s="132"/>
      <c r="F142" s="132"/>
      <c r="G142" s="132"/>
      <c r="H142" s="126"/>
      <c r="I142" s="126"/>
      <c r="J142" s="126"/>
    </row>
    <row r="143" spans="1:10" x14ac:dyDescent="0.25">
      <c r="A143" s="132"/>
      <c r="B143" s="132"/>
      <c r="C143" s="132"/>
      <c r="D143" s="132"/>
      <c r="E143" s="132"/>
      <c r="F143" s="132"/>
      <c r="G143" s="132"/>
      <c r="H143" s="126"/>
      <c r="I143" s="126"/>
      <c r="J143" s="126"/>
    </row>
    <row r="144" spans="1:10" x14ac:dyDescent="0.25">
      <c r="A144" s="132"/>
      <c r="B144" s="132"/>
      <c r="C144" s="132"/>
      <c r="D144" s="132"/>
      <c r="E144" s="132"/>
      <c r="F144" s="132"/>
      <c r="G144" s="132"/>
      <c r="H144" s="126"/>
      <c r="I144" s="126"/>
      <c r="J144" s="126"/>
    </row>
    <row r="145" spans="1:10" x14ac:dyDescent="0.25">
      <c r="A145" s="132"/>
      <c r="B145" s="132"/>
      <c r="C145" s="132"/>
      <c r="D145" s="132"/>
      <c r="E145" s="132"/>
      <c r="F145" s="132"/>
      <c r="G145" s="132"/>
      <c r="H145" s="126"/>
      <c r="I145" s="126"/>
      <c r="J145" s="126"/>
    </row>
    <row r="146" spans="1:10" x14ac:dyDescent="0.25">
      <c r="A146" s="132"/>
      <c r="B146" s="132"/>
      <c r="C146" s="132"/>
      <c r="D146" s="132"/>
      <c r="E146" s="132"/>
      <c r="F146" s="132"/>
      <c r="G146" s="132"/>
      <c r="H146" s="126"/>
      <c r="I146" s="126"/>
      <c r="J146" s="126"/>
    </row>
    <row r="147" spans="1:10" x14ac:dyDescent="0.25">
      <c r="A147" s="132"/>
      <c r="B147" s="132"/>
      <c r="C147" s="132"/>
      <c r="D147" s="132"/>
      <c r="E147" s="132"/>
      <c r="F147" s="132"/>
      <c r="G147" s="132"/>
      <c r="H147" s="126"/>
      <c r="I147" s="126"/>
      <c r="J147" s="126"/>
    </row>
    <row r="148" spans="1:10" x14ac:dyDescent="0.25">
      <c r="A148" s="132"/>
      <c r="B148" s="132"/>
      <c r="C148" s="132"/>
      <c r="D148" s="132"/>
      <c r="E148" s="132"/>
      <c r="F148" s="132"/>
      <c r="G148" s="132"/>
      <c r="H148" s="126"/>
      <c r="I148" s="126"/>
      <c r="J148" s="126"/>
    </row>
    <row r="149" spans="1:10" x14ac:dyDescent="0.25">
      <c r="A149" s="132"/>
      <c r="B149" s="132"/>
      <c r="C149" s="132"/>
      <c r="D149" s="132"/>
      <c r="E149" s="132"/>
      <c r="F149" s="132"/>
      <c r="G149" s="132"/>
      <c r="H149" s="126"/>
      <c r="I149" s="126"/>
      <c r="J149" s="126"/>
    </row>
    <row r="150" spans="1:10" x14ac:dyDescent="0.25">
      <c r="A150" s="132"/>
      <c r="B150" s="132"/>
      <c r="C150" s="132"/>
      <c r="D150" s="132"/>
      <c r="E150" s="132"/>
      <c r="F150" s="132"/>
      <c r="G150" s="132"/>
      <c r="H150" s="126"/>
      <c r="I150" s="126"/>
      <c r="J150" s="126"/>
    </row>
    <row r="151" spans="1:10" x14ac:dyDescent="0.25">
      <c r="A151" s="132"/>
      <c r="B151" s="132"/>
      <c r="C151" s="132"/>
      <c r="D151" s="132"/>
      <c r="E151" s="132"/>
      <c r="F151" s="132"/>
      <c r="G151" s="132"/>
      <c r="H151" s="126"/>
      <c r="I151" s="126"/>
      <c r="J151" s="126"/>
    </row>
    <row r="152" spans="1:10" x14ac:dyDescent="0.25">
      <c r="A152" s="132"/>
      <c r="B152" s="132"/>
      <c r="C152" s="132"/>
      <c r="D152" s="132"/>
      <c r="E152" s="132"/>
      <c r="F152" s="132"/>
      <c r="G152" s="132"/>
      <c r="H152" s="126"/>
      <c r="I152" s="126"/>
      <c r="J152" s="126"/>
    </row>
    <row r="153" spans="1:10" x14ac:dyDescent="0.25">
      <c r="A153" s="132"/>
      <c r="B153" s="132"/>
      <c r="C153" s="132"/>
      <c r="D153" s="132"/>
      <c r="E153" s="132"/>
      <c r="F153" s="132"/>
      <c r="G153" s="132"/>
      <c r="H153" s="126"/>
      <c r="I153" s="126"/>
      <c r="J153" s="126"/>
    </row>
    <row r="154" spans="1:10" x14ac:dyDescent="0.25">
      <c r="A154" s="132"/>
      <c r="B154" s="132"/>
      <c r="C154" s="132"/>
      <c r="D154" s="132"/>
      <c r="E154" s="132"/>
      <c r="F154" s="132"/>
      <c r="G154" s="132"/>
      <c r="H154" s="126"/>
      <c r="I154" s="126"/>
      <c r="J154" s="126"/>
    </row>
    <row r="155" spans="1:10" x14ac:dyDescent="0.25">
      <c r="A155" s="132"/>
      <c r="B155" s="132"/>
      <c r="C155" s="132"/>
      <c r="D155" s="132"/>
      <c r="E155" s="132"/>
      <c r="F155" s="132"/>
      <c r="G155" s="132"/>
      <c r="H155" s="126"/>
      <c r="I155" s="126"/>
      <c r="J155" s="126"/>
    </row>
    <row r="156" spans="1:10" x14ac:dyDescent="0.25">
      <c r="A156" s="132"/>
      <c r="B156" s="132"/>
      <c r="C156" s="132"/>
      <c r="D156" s="132"/>
      <c r="E156" s="132"/>
      <c r="F156" s="132"/>
      <c r="G156" s="132"/>
      <c r="H156" s="126"/>
      <c r="I156" s="126"/>
      <c r="J156" s="126"/>
    </row>
    <row r="157" spans="1:10" x14ac:dyDescent="0.25">
      <c r="A157" s="132"/>
      <c r="B157" s="132"/>
      <c r="C157" s="132"/>
      <c r="D157" s="132"/>
      <c r="E157" s="132"/>
      <c r="F157" s="132"/>
      <c r="G157" s="132"/>
      <c r="H157" s="126"/>
      <c r="I157" s="126"/>
      <c r="J157" s="126"/>
    </row>
    <row r="158" spans="1:10" x14ac:dyDescent="0.25">
      <c r="A158" s="132"/>
      <c r="B158" s="132"/>
      <c r="C158" s="132"/>
      <c r="D158" s="132"/>
      <c r="E158" s="132"/>
      <c r="F158" s="132"/>
      <c r="G158" s="132"/>
      <c r="H158" s="126"/>
      <c r="I158" s="126"/>
      <c r="J158" s="126"/>
    </row>
    <row r="159" spans="1:10" x14ac:dyDescent="0.25">
      <c r="A159" s="132"/>
      <c r="B159" s="132"/>
      <c r="C159" s="132"/>
      <c r="D159" s="132"/>
      <c r="E159" s="132"/>
      <c r="F159" s="132"/>
      <c r="G159" s="132"/>
      <c r="H159" s="126"/>
      <c r="I159" s="126"/>
      <c r="J159" s="126"/>
    </row>
    <row r="160" spans="1:10" x14ac:dyDescent="0.25">
      <c r="A160" s="132"/>
      <c r="B160" s="132"/>
      <c r="C160" s="132"/>
      <c r="D160" s="132"/>
      <c r="E160" s="132"/>
      <c r="F160" s="132"/>
      <c r="G160" s="132"/>
      <c r="H160" s="126"/>
      <c r="I160" s="126"/>
      <c r="J160" s="126"/>
    </row>
    <row r="161" spans="1:10" x14ac:dyDescent="0.25">
      <c r="A161" s="132"/>
      <c r="B161" s="132"/>
      <c r="C161" s="132"/>
      <c r="D161" s="132"/>
      <c r="E161" s="132"/>
      <c r="F161" s="132"/>
      <c r="G161" s="132"/>
      <c r="H161" s="126"/>
      <c r="I161" s="126"/>
      <c r="J161" s="126"/>
    </row>
    <row r="162" spans="1:10" x14ac:dyDescent="0.25">
      <c r="A162" s="132"/>
      <c r="B162" s="132"/>
      <c r="C162" s="132"/>
      <c r="D162" s="132"/>
      <c r="E162" s="132"/>
      <c r="F162" s="132"/>
      <c r="G162" s="132"/>
      <c r="H162" s="126"/>
      <c r="I162" s="126"/>
      <c r="J162" s="126"/>
    </row>
    <row r="163" spans="1:10" x14ac:dyDescent="0.25">
      <c r="A163" s="132"/>
      <c r="B163" s="132"/>
      <c r="C163" s="132"/>
      <c r="D163" s="132"/>
      <c r="E163" s="132"/>
      <c r="F163" s="132"/>
      <c r="G163" s="132"/>
      <c r="H163" s="126"/>
      <c r="I163" s="126"/>
      <c r="J163" s="126"/>
    </row>
    <row r="164" spans="1:10" x14ac:dyDescent="0.25">
      <c r="A164" s="132"/>
      <c r="B164" s="132"/>
      <c r="C164" s="132"/>
      <c r="D164" s="132"/>
      <c r="E164" s="132"/>
      <c r="F164" s="132"/>
      <c r="G164" s="132"/>
      <c r="H164" s="126"/>
      <c r="I164" s="126"/>
      <c r="J164" s="126"/>
    </row>
    <row r="165" spans="1:10" x14ac:dyDescent="0.25">
      <c r="A165" s="132"/>
      <c r="B165" s="132"/>
      <c r="C165" s="132"/>
      <c r="D165" s="132"/>
      <c r="E165" s="132"/>
      <c r="F165" s="132"/>
      <c r="G165" s="132"/>
      <c r="H165" s="126"/>
      <c r="I165" s="126"/>
      <c r="J165" s="126"/>
    </row>
    <row r="166" spans="1:10" x14ac:dyDescent="0.25">
      <c r="A166" s="132"/>
      <c r="B166" s="132"/>
      <c r="C166" s="132"/>
      <c r="D166" s="132"/>
      <c r="E166" s="132"/>
      <c r="F166" s="132"/>
      <c r="G166" s="132"/>
      <c r="H166" s="126"/>
      <c r="I166" s="126"/>
      <c r="J166" s="126"/>
    </row>
    <row r="167" spans="1:10" x14ac:dyDescent="0.25">
      <c r="A167" s="132"/>
      <c r="B167" s="132"/>
      <c r="C167" s="132"/>
      <c r="D167" s="132"/>
      <c r="E167" s="132"/>
      <c r="F167" s="132"/>
      <c r="G167" s="132"/>
      <c r="H167" s="126"/>
      <c r="I167" s="126"/>
      <c r="J167" s="126"/>
    </row>
    <row r="168" spans="1:10" x14ac:dyDescent="0.25">
      <c r="A168" s="132"/>
      <c r="B168" s="132"/>
      <c r="C168" s="132"/>
      <c r="D168" s="132"/>
      <c r="E168" s="132"/>
      <c r="F168" s="132"/>
      <c r="G168" s="132"/>
      <c r="H168" s="126"/>
      <c r="I168" s="126"/>
      <c r="J168" s="126"/>
    </row>
    <row r="169" spans="1:10" x14ac:dyDescent="0.25">
      <c r="A169" s="132"/>
      <c r="B169" s="132"/>
      <c r="C169" s="132"/>
      <c r="D169" s="132"/>
      <c r="E169" s="132"/>
      <c r="F169" s="132"/>
      <c r="G169" s="132"/>
      <c r="H169" s="126"/>
      <c r="I169" s="126"/>
      <c r="J169" s="126"/>
    </row>
    <row r="170" spans="1:10" x14ac:dyDescent="0.25">
      <c r="A170" s="132"/>
      <c r="B170" s="132"/>
      <c r="C170" s="132"/>
      <c r="D170" s="132"/>
      <c r="E170" s="132"/>
      <c r="F170" s="132"/>
      <c r="G170" s="132"/>
      <c r="H170" s="126"/>
      <c r="I170" s="126"/>
      <c r="J170" s="126"/>
    </row>
    <row r="171" spans="1:10" x14ac:dyDescent="0.25">
      <c r="A171" s="132"/>
      <c r="B171" s="132"/>
      <c r="C171" s="132"/>
      <c r="D171" s="132"/>
      <c r="E171" s="132"/>
      <c r="F171" s="132"/>
      <c r="G171" s="132"/>
      <c r="H171" s="126"/>
      <c r="I171" s="126"/>
      <c r="J171" s="126"/>
    </row>
    <row r="172" spans="1:10" x14ac:dyDescent="0.25">
      <c r="A172" s="132"/>
      <c r="B172" s="132"/>
      <c r="C172" s="132"/>
      <c r="D172" s="132"/>
      <c r="E172" s="132"/>
      <c r="F172" s="132"/>
      <c r="G172" s="132"/>
      <c r="H172" s="126"/>
      <c r="I172" s="126"/>
      <c r="J172" s="126"/>
    </row>
    <row r="173" spans="1:10" x14ac:dyDescent="0.25">
      <c r="A173" s="132"/>
      <c r="B173" s="132"/>
      <c r="C173" s="132"/>
      <c r="D173" s="132"/>
      <c r="E173" s="132"/>
      <c r="F173" s="132"/>
      <c r="G173" s="132"/>
      <c r="H173" s="126"/>
      <c r="I173" s="126"/>
      <c r="J173" s="126"/>
    </row>
    <row r="174" spans="1:10" x14ac:dyDescent="0.25">
      <c r="A174" s="132"/>
      <c r="B174" s="132"/>
      <c r="C174" s="132"/>
      <c r="D174" s="132"/>
      <c r="E174" s="132"/>
      <c r="F174" s="132"/>
      <c r="G174" s="132"/>
      <c r="H174" s="126"/>
      <c r="I174" s="126"/>
      <c r="J174" s="126"/>
    </row>
    <row r="175" spans="1:10" x14ac:dyDescent="0.25">
      <c r="A175" s="132"/>
      <c r="B175" s="132"/>
      <c r="C175" s="132"/>
      <c r="D175" s="132"/>
      <c r="E175" s="132"/>
      <c r="F175" s="132"/>
      <c r="G175" s="132"/>
      <c r="H175" s="126"/>
      <c r="I175" s="126"/>
      <c r="J175" s="126"/>
    </row>
    <row r="176" spans="1:10" x14ac:dyDescent="0.25">
      <c r="A176" s="132"/>
      <c r="B176" s="132"/>
      <c r="C176" s="132"/>
      <c r="D176" s="132"/>
      <c r="E176" s="132"/>
      <c r="F176" s="132"/>
      <c r="G176" s="132"/>
      <c r="H176" s="126"/>
      <c r="I176" s="126"/>
      <c r="J176" s="126"/>
    </row>
    <row r="177" spans="1:10" x14ac:dyDescent="0.25">
      <c r="A177" s="132"/>
      <c r="B177" s="132"/>
      <c r="C177" s="132"/>
      <c r="D177" s="132"/>
      <c r="E177" s="132"/>
      <c r="F177" s="132"/>
      <c r="G177" s="132"/>
      <c r="H177" s="126"/>
      <c r="I177" s="126"/>
      <c r="J177" s="126"/>
    </row>
    <row r="178" spans="1:10" x14ac:dyDescent="0.25">
      <c r="A178" s="132"/>
      <c r="B178" s="132"/>
      <c r="C178" s="132"/>
      <c r="D178" s="132"/>
      <c r="E178" s="132"/>
      <c r="F178" s="132"/>
      <c r="G178" s="132"/>
      <c r="H178" s="126"/>
      <c r="I178" s="126"/>
      <c r="J178" s="126"/>
    </row>
    <row r="179" spans="1:10" x14ac:dyDescent="0.25">
      <c r="A179" s="132"/>
      <c r="B179" s="132"/>
      <c r="C179" s="132"/>
      <c r="D179" s="132"/>
      <c r="E179" s="132"/>
      <c r="F179" s="132"/>
      <c r="G179" s="132"/>
      <c r="H179" s="126"/>
      <c r="I179" s="126"/>
      <c r="J179" s="126"/>
    </row>
    <row r="180" spans="1:10" x14ac:dyDescent="0.25">
      <c r="A180" s="132"/>
      <c r="B180" s="132"/>
      <c r="C180" s="132"/>
      <c r="D180" s="132"/>
      <c r="E180" s="132"/>
      <c r="F180" s="132"/>
      <c r="G180" s="132"/>
      <c r="H180" s="126"/>
      <c r="I180" s="126"/>
      <c r="J180" s="126"/>
    </row>
    <row r="181" spans="1:10" x14ac:dyDescent="0.25">
      <c r="A181" s="132"/>
      <c r="B181" s="132"/>
      <c r="C181" s="132"/>
      <c r="D181" s="132"/>
      <c r="E181" s="132"/>
      <c r="F181" s="132"/>
      <c r="G181" s="132"/>
      <c r="H181" s="126"/>
      <c r="I181" s="126"/>
      <c r="J181" s="126"/>
    </row>
    <row r="182" spans="1:10" x14ac:dyDescent="0.25">
      <c r="A182" s="132"/>
      <c r="B182" s="132"/>
      <c r="C182" s="132"/>
      <c r="D182" s="132"/>
      <c r="E182" s="132"/>
      <c r="F182" s="132"/>
      <c r="G182" s="132"/>
      <c r="H182" s="126"/>
      <c r="I182" s="126"/>
      <c r="J182" s="126"/>
    </row>
    <row r="183" spans="1:10" x14ac:dyDescent="0.25">
      <c r="A183" s="132"/>
      <c r="B183" s="132"/>
      <c r="C183" s="132"/>
      <c r="D183" s="132"/>
      <c r="E183" s="132"/>
      <c r="F183" s="132"/>
      <c r="G183" s="132"/>
      <c r="H183" s="126"/>
      <c r="I183" s="126"/>
      <c r="J183" s="126"/>
    </row>
    <row r="184" spans="1:10" x14ac:dyDescent="0.25">
      <c r="A184" s="132"/>
      <c r="B184" s="132"/>
      <c r="C184" s="132"/>
      <c r="D184" s="132"/>
      <c r="E184" s="132"/>
      <c r="F184" s="132"/>
      <c r="G184" s="132"/>
      <c r="H184" s="126"/>
      <c r="I184" s="126"/>
      <c r="J184" s="126"/>
    </row>
    <row r="185" spans="1:10" x14ac:dyDescent="0.25">
      <c r="A185" s="132"/>
      <c r="B185" s="132"/>
      <c r="C185" s="132"/>
      <c r="D185" s="132"/>
      <c r="E185" s="132"/>
      <c r="F185" s="132"/>
      <c r="G185" s="132"/>
      <c r="H185" s="126"/>
      <c r="I185" s="126"/>
      <c r="J185" s="126"/>
    </row>
    <row r="186" spans="1:10" x14ac:dyDescent="0.25">
      <c r="A186" s="132"/>
      <c r="B186" s="132"/>
      <c r="C186" s="132"/>
      <c r="D186" s="132"/>
      <c r="E186" s="132"/>
      <c r="F186" s="132"/>
      <c r="G186" s="132"/>
      <c r="H186" s="126"/>
      <c r="I186" s="126"/>
      <c r="J186" s="126"/>
    </row>
    <row r="187" spans="1:10" x14ac:dyDescent="0.25">
      <c r="A187" s="132"/>
      <c r="B187" s="132"/>
      <c r="C187" s="132"/>
      <c r="D187" s="132"/>
      <c r="E187" s="132"/>
      <c r="F187" s="132"/>
      <c r="G187" s="132"/>
      <c r="H187" s="126"/>
      <c r="I187" s="126"/>
      <c r="J187" s="126"/>
    </row>
    <row r="188" spans="1:10" x14ac:dyDescent="0.25">
      <c r="A188" s="132"/>
      <c r="B188" s="132"/>
      <c r="C188" s="132"/>
      <c r="D188" s="132"/>
      <c r="E188" s="132"/>
      <c r="F188" s="132"/>
      <c r="G188" s="132"/>
      <c r="H188" s="126"/>
      <c r="I188" s="126"/>
      <c r="J188" s="126"/>
    </row>
    <row r="189" spans="1:10" x14ac:dyDescent="0.25">
      <c r="A189" s="132"/>
      <c r="B189" s="132"/>
      <c r="C189" s="132"/>
      <c r="D189" s="132"/>
      <c r="E189" s="132"/>
      <c r="F189" s="132"/>
      <c r="G189" s="132"/>
      <c r="H189" s="126"/>
      <c r="I189" s="126"/>
      <c r="J189" s="126"/>
    </row>
    <row r="190" spans="1:10" x14ac:dyDescent="0.25">
      <c r="A190" s="132"/>
      <c r="B190" s="132"/>
      <c r="C190" s="132"/>
      <c r="D190" s="132"/>
      <c r="E190" s="132"/>
      <c r="F190" s="132"/>
      <c r="G190" s="132"/>
      <c r="H190" s="126"/>
      <c r="I190" s="126"/>
      <c r="J190" s="126"/>
    </row>
    <row r="191" spans="1:10" x14ac:dyDescent="0.25">
      <c r="A191" s="132"/>
      <c r="B191" s="132"/>
      <c r="C191" s="132"/>
      <c r="D191" s="132"/>
      <c r="E191" s="132"/>
      <c r="F191" s="132"/>
      <c r="G191" s="132"/>
      <c r="H191" s="126"/>
      <c r="I191" s="126"/>
      <c r="J191" s="126"/>
    </row>
    <row r="192" spans="1:10" x14ac:dyDescent="0.25">
      <c r="A192" s="132"/>
      <c r="B192" s="132"/>
      <c r="C192" s="132"/>
      <c r="D192" s="132"/>
      <c r="E192" s="132"/>
      <c r="F192" s="132"/>
      <c r="G192" s="132"/>
      <c r="H192" s="126"/>
      <c r="I192" s="126"/>
      <c r="J192" s="126"/>
    </row>
    <row r="193" spans="1:10" x14ac:dyDescent="0.25">
      <c r="A193" s="132"/>
      <c r="B193" s="132"/>
      <c r="C193" s="132"/>
      <c r="D193" s="132"/>
      <c r="E193" s="132"/>
      <c r="F193" s="132"/>
      <c r="G193" s="132"/>
      <c r="H193" s="126"/>
      <c r="I193" s="126"/>
      <c r="J193" s="126"/>
    </row>
    <row r="194" spans="1:10" x14ac:dyDescent="0.25">
      <c r="A194" s="132"/>
      <c r="B194" s="132"/>
      <c r="C194" s="132"/>
      <c r="D194" s="132"/>
      <c r="E194" s="132"/>
      <c r="F194" s="132"/>
      <c r="G194" s="132"/>
      <c r="H194" s="126"/>
    </row>
    <row r="195" spans="1:10" x14ac:dyDescent="0.25">
      <c r="A195" s="132"/>
      <c r="B195" s="132"/>
      <c r="C195" s="132"/>
      <c r="D195" s="132"/>
      <c r="E195" s="132"/>
      <c r="F195" s="132"/>
      <c r="G195" s="132"/>
      <c r="H195" s="126"/>
    </row>
    <row r="196" spans="1:10" x14ac:dyDescent="0.25">
      <c r="A196" s="132"/>
      <c r="B196" s="132"/>
      <c r="C196" s="132"/>
      <c r="D196" s="132"/>
      <c r="E196" s="132"/>
      <c r="F196" s="132"/>
      <c r="G196" s="132"/>
      <c r="H196" s="126"/>
    </row>
    <row r="197" spans="1:10" x14ac:dyDescent="0.25">
      <c r="A197" s="132"/>
      <c r="B197" s="132"/>
      <c r="C197" s="132"/>
      <c r="D197" s="132"/>
      <c r="E197" s="132"/>
      <c r="F197" s="132"/>
      <c r="G197" s="132"/>
      <c r="H197" s="126"/>
    </row>
    <row r="198" spans="1:10" x14ac:dyDescent="0.25">
      <c r="A198" s="132"/>
      <c r="B198" s="132"/>
      <c r="C198" s="132"/>
      <c r="D198" s="132"/>
      <c r="E198" s="132"/>
      <c r="F198" s="132"/>
      <c r="G198" s="132"/>
      <c r="H198" s="126"/>
    </row>
    <row r="199" spans="1:10" x14ac:dyDescent="0.25">
      <c r="A199" s="132"/>
      <c r="B199" s="132"/>
      <c r="C199" s="132"/>
      <c r="D199" s="132"/>
      <c r="E199" s="132"/>
      <c r="F199" s="132"/>
      <c r="G199" s="132"/>
      <c r="H199" s="126"/>
    </row>
    <row r="200" spans="1:10" x14ac:dyDescent="0.25">
      <c r="A200" s="132"/>
      <c r="B200" s="132"/>
      <c r="C200" s="132"/>
      <c r="D200" s="132"/>
      <c r="E200" s="132"/>
      <c r="F200" s="132"/>
      <c r="G200" s="132"/>
      <c r="H200" s="126"/>
    </row>
    <row r="201" spans="1:10" x14ac:dyDescent="0.25">
      <c r="A201" s="132"/>
      <c r="B201" s="132"/>
      <c r="C201" s="132"/>
      <c r="D201" s="132"/>
      <c r="E201" s="132"/>
      <c r="F201" s="132"/>
      <c r="G201" s="132"/>
      <c r="H201" s="126"/>
    </row>
    <row r="202" spans="1:10" x14ac:dyDescent="0.25">
      <c r="A202" s="132"/>
      <c r="B202" s="132"/>
      <c r="C202" s="132"/>
      <c r="D202" s="132"/>
      <c r="E202" s="132"/>
      <c r="F202" s="132"/>
      <c r="G202" s="132"/>
      <c r="H202" s="126"/>
    </row>
    <row r="203" spans="1:10" x14ac:dyDescent="0.25">
      <c r="A203" s="132"/>
      <c r="B203" s="132"/>
      <c r="C203" s="132"/>
      <c r="D203" s="132"/>
      <c r="E203" s="132"/>
      <c r="F203" s="132"/>
      <c r="G203" s="132"/>
      <c r="H203" s="126"/>
    </row>
    <row r="204" spans="1:10" x14ac:dyDescent="0.25">
      <c r="A204" s="132"/>
      <c r="B204" s="132"/>
      <c r="C204" s="132"/>
      <c r="D204" s="132"/>
      <c r="E204" s="132"/>
      <c r="F204" s="132"/>
      <c r="G204" s="132"/>
      <c r="H204" s="126"/>
    </row>
    <row r="205" spans="1:10" x14ac:dyDescent="0.25">
      <c r="A205" s="132"/>
      <c r="B205" s="132"/>
      <c r="C205" s="132"/>
      <c r="D205" s="132"/>
      <c r="E205" s="132"/>
      <c r="F205" s="132"/>
      <c r="G205" s="132"/>
      <c r="H205" s="126"/>
    </row>
    <row r="206" spans="1:10" x14ac:dyDescent="0.25">
      <c r="A206" s="132"/>
      <c r="B206" s="132"/>
      <c r="C206" s="132"/>
      <c r="D206" s="132"/>
      <c r="E206" s="132"/>
      <c r="F206" s="132"/>
      <c r="G206" s="132"/>
      <c r="H206" s="126"/>
    </row>
    <row r="207" spans="1:10" x14ac:dyDescent="0.25">
      <c r="A207" s="132"/>
      <c r="B207" s="132"/>
      <c r="C207" s="132"/>
      <c r="D207" s="132"/>
      <c r="E207" s="132"/>
      <c r="F207" s="132"/>
      <c r="G207" s="132"/>
      <c r="H207" s="126"/>
    </row>
    <row r="208" spans="1:10" x14ac:dyDescent="0.25">
      <c r="A208" s="132"/>
      <c r="B208" s="132"/>
      <c r="C208" s="132"/>
      <c r="D208" s="132"/>
      <c r="E208" s="132"/>
      <c r="F208" s="132"/>
      <c r="G208" s="132"/>
      <c r="H208" s="126"/>
    </row>
    <row r="209" spans="1:8" x14ac:dyDescent="0.25">
      <c r="A209" s="132"/>
      <c r="B209" s="132"/>
      <c r="C209" s="132"/>
      <c r="D209" s="132"/>
      <c r="E209" s="132"/>
      <c r="F209" s="132"/>
      <c r="G209" s="132"/>
      <c r="H209" s="126"/>
    </row>
    <row r="210" spans="1:8" x14ac:dyDescent="0.25">
      <c r="A210" s="132"/>
      <c r="B210" s="132"/>
      <c r="C210" s="132"/>
      <c r="D210" s="132"/>
      <c r="E210" s="132"/>
      <c r="F210" s="132"/>
      <c r="G210" s="132"/>
      <c r="H210" s="126"/>
    </row>
    <row r="211" spans="1:8" x14ac:dyDescent="0.25">
      <c r="A211" s="132"/>
      <c r="B211" s="132"/>
      <c r="C211" s="132"/>
      <c r="D211" s="132"/>
      <c r="E211" s="132"/>
      <c r="F211" s="132"/>
      <c r="G211" s="132"/>
      <c r="H211" s="126"/>
    </row>
    <row r="212" spans="1:8" x14ac:dyDescent="0.25">
      <c r="A212" s="132"/>
      <c r="B212" s="132"/>
      <c r="C212" s="132"/>
      <c r="D212" s="132"/>
      <c r="E212" s="132"/>
      <c r="F212" s="132"/>
      <c r="G212" s="132"/>
      <c r="H212" s="126"/>
    </row>
    <row r="213" spans="1:8" x14ac:dyDescent="0.25">
      <c r="A213" s="132"/>
      <c r="B213" s="132"/>
      <c r="C213" s="132"/>
      <c r="D213" s="132"/>
      <c r="E213" s="132"/>
      <c r="F213" s="132"/>
      <c r="G213" s="132"/>
      <c r="H213" s="126"/>
    </row>
    <row r="214" spans="1:8" x14ac:dyDescent="0.25">
      <c r="A214" s="132"/>
      <c r="B214" s="132"/>
      <c r="C214" s="132"/>
      <c r="D214" s="132"/>
      <c r="E214" s="132"/>
      <c r="F214" s="132"/>
      <c r="G214" s="132"/>
      <c r="H214" s="126"/>
    </row>
    <row r="215" spans="1:8" x14ac:dyDescent="0.25">
      <c r="A215" s="132"/>
      <c r="B215" s="132"/>
      <c r="C215" s="132"/>
      <c r="D215" s="132"/>
      <c r="E215" s="132"/>
      <c r="F215" s="132"/>
      <c r="G215" s="132"/>
      <c r="H215" s="126"/>
    </row>
    <row r="216" spans="1:8" x14ac:dyDescent="0.25">
      <c r="A216" s="132"/>
      <c r="B216" s="132"/>
      <c r="C216" s="132"/>
      <c r="D216" s="132"/>
      <c r="E216" s="132"/>
      <c r="F216" s="132"/>
      <c r="G216" s="132"/>
      <c r="H216" s="126"/>
    </row>
    <row r="217" spans="1:8" x14ac:dyDescent="0.25">
      <c r="A217" s="132"/>
      <c r="B217" s="132"/>
      <c r="C217" s="132"/>
      <c r="D217" s="132"/>
      <c r="E217" s="132"/>
      <c r="F217" s="132"/>
      <c r="G217" s="132"/>
      <c r="H217" s="126"/>
    </row>
    <row r="218" spans="1:8" x14ac:dyDescent="0.25">
      <c r="A218" s="132"/>
      <c r="B218" s="132"/>
      <c r="C218" s="132"/>
      <c r="D218" s="132"/>
      <c r="E218" s="132"/>
      <c r="F218" s="132"/>
      <c r="G218" s="132"/>
      <c r="H218" s="126"/>
    </row>
    <row r="219" spans="1:8" x14ac:dyDescent="0.25">
      <c r="A219" s="132"/>
      <c r="B219" s="132"/>
      <c r="C219" s="132"/>
      <c r="D219" s="132"/>
      <c r="E219" s="132"/>
      <c r="F219" s="132"/>
      <c r="G219" s="132"/>
      <c r="H219" s="126"/>
    </row>
    <row r="220" spans="1:8" x14ac:dyDescent="0.25">
      <c r="A220" s="132"/>
      <c r="B220" s="132"/>
      <c r="C220" s="132"/>
      <c r="D220" s="132"/>
      <c r="E220" s="132"/>
      <c r="F220" s="132"/>
      <c r="G220" s="132"/>
      <c r="H220" s="126"/>
    </row>
    <row r="221" spans="1:8" x14ac:dyDescent="0.25">
      <c r="A221" s="132"/>
      <c r="B221" s="132"/>
      <c r="C221" s="132"/>
      <c r="D221" s="132"/>
      <c r="E221" s="132"/>
      <c r="F221" s="132"/>
      <c r="G221" s="132"/>
      <c r="H221" s="126"/>
    </row>
    <row r="222" spans="1:8" x14ac:dyDescent="0.25">
      <c r="A222" s="132"/>
      <c r="B222" s="132"/>
      <c r="C222" s="132"/>
      <c r="D222" s="132"/>
      <c r="E222" s="132"/>
      <c r="F222" s="132"/>
      <c r="G222" s="132"/>
      <c r="H222" s="126"/>
    </row>
  </sheetData>
  <mergeCells count="7">
    <mergeCell ref="A1:H1"/>
    <mergeCell ref="A2:H2"/>
    <mergeCell ref="A3:H3"/>
    <mergeCell ref="A117:B117"/>
    <mergeCell ref="A13:H13"/>
    <mergeCell ref="A52:H52"/>
    <mergeCell ref="A80:H8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F475AD-27C7-41A6-A0AB-32E1B22780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EE1D36-F207-4F0B-9F9E-F62DB8C9D4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27C00C-FE68-45EF-A185-EF37D7D693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d8cc72-10eb-45e3-af24-6f9b1ad31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sous-sol Delafontaine</vt:lpstr>
      <vt:lpstr>RDC def </vt:lpstr>
      <vt:lpstr>imagerie médicale  </vt:lpstr>
      <vt:lpstr>'RDC def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2025-06-11T15:02:50Z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  <property fmtid="{D5CDD505-2E9C-101B-9397-08002B2CF9AE}" pid="3" name="MediaServiceImageTags">
    <vt:lpwstr/>
  </property>
</Properties>
</file>